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2120" windowHeight="7875" activeTab="1"/>
  </bookViews>
  <sheets>
    <sheet name="ΠΡΟΫΠΟΛΟΓΙΣΜΟΣ 2016" sheetId="6" r:id="rId1"/>
    <sheet name="ΠΡΟΫΠΟΛΟΓΙΣΜΟΣ ΠΡΟΣΦΟΡΑΣ" sheetId="5" r:id="rId2"/>
  </sheets>
  <definedNames>
    <definedName name="_xlnm.Print_Titles" localSheetId="0">'ΠΡΟΫΠΟΛΟΓΙΣΜΟΣ 2016'!$9:$9</definedName>
    <definedName name="_xlnm.Print_Titles" localSheetId="1">'ΠΡΟΫΠΟΛΟΓΙΣΜΟΣ ΠΡΟΣΦΟΡΑΣ'!$9:$9</definedName>
  </definedNames>
  <calcPr calcId="125725" fullCalcOnLoad="1"/>
</workbook>
</file>

<file path=xl/calcChain.xml><?xml version="1.0" encoding="utf-8"?>
<calcChain xmlns="http://schemas.openxmlformats.org/spreadsheetml/2006/main">
  <c r="H69" i="6"/>
  <c r="F68"/>
  <c r="F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H69" i="5"/>
  <c r="J65"/>
  <c r="K65"/>
  <c r="F68"/>
  <c r="F69"/>
  <c r="F71"/>
  <c r="F70"/>
  <c r="G68" i="6"/>
  <c r="G69"/>
  <c r="G70"/>
  <c r="G71"/>
  <c r="C4"/>
  <c r="J65"/>
  <c r="K65"/>
  <c r="F71"/>
  <c r="F70"/>
</calcChain>
</file>

<file path=xl/sharedStrings.xml><?xml version="1.0" encoding="utf-8"?>
<sst xmlns="http://schemas.openxmlformats.org/spreadsheetml/2006/main" count="275" uniqueCount="86">
  <si>
    <t>α/α</t>
  </si>
  <si>
    <t>Είδος</t>
  </si>
  <si>
    <t>Ποσότητα</t>
  </si>
  <si>
    <t>ΒΑΝΕΣ</t>
  </si>
  <si>
    <t>τεμ</t>
  </si>
  <si>
    <t>ΣΥΝΟΛΟ</t>
  </si>
  <si>
    <t>μ</t>
  </si>
  <si>
    <t>Ολική Δαπάνη</t>
  </si>
  <si>
    <t>ΦΠΑ 23%</t>
  </si>
  <si>
    <t>Ενδεικτικός Προυπολογισμός</t>
  </si>
  <si>
    <t>Ενδεικτική Απαιτ. Πίστωση</t>
  </si>
  <si>
    <t>Τιμή Μονάδας (€)</t>
  </si>
  <si>
    <t>Μονάδα Μέτρησης</t>
  </si>
  <si>
    <t>ΕΝΔΕΙΚΤΙΚΟΣ ΠΡΟΫΠΟΛΟΓΙΣΜΟΣ</t>
  </si>
  <si>
    <t xml:space="preserve">             Θεωρήθηκε</t>
  </si>
  <si>
    <t xml:space="preserve">            Ο  Πρ/νος Τ.Υ. </t>
  </si>
  <si>
    <t xml:space="preserve">               </t>
  </si>
  <si>
    <t xml:space="preserve">       Ευστάθιος Γ. Καρούμπης</t>
  </si>
  <si>
    <t>Καλώδιο ΝΥΜ 3Χ1,5</t>
  </si>
  <si>
    <t>κουτιά</t>
  </si>
  <si>
    <t>Ντουί πορσελάνη βιδωτά Ε27 (σαν της ΔΕΗ)</t>
  </si>
  <si>
    <t>Ντουί πορσελάνη βιδωτά Ε27 (απλό βιδωτό)</t>
  </si>
  <si>
    <t>Ντουί πορσελάνη  Ε40 (μεγάλο βιδωτό)</t>
  </si>
  <si>
    <t>Μονωτικές ταινίες</t>
  </si>
  <si>
    <t>σειρές</t>
  </si>
  <si>
    <t>Μπάλλες γλόμποι πλαστικοί Φ30</t>
  </si>
  <si>
    <t>Μπάλλες γλόμποι πλαστικοί Φ40</t>
  </si>
  <si>
    <t>Ασφάλειες αυτόματες 16Α Ραγας</t>
  </si>
  <si>
    <t>Ασφάλειες αυτόματες 10Α Ραγας</t>
  </si>
  <si>
    <t>Μήτρες των 35Α</t>
  </si>
  <si>
    <t>Φις σούκο αρσενικά (στεγανά καουτσούκ)</t>
  </si>
  <si>
    <t>Φις σούκο θηλυκά (στεγανά καουτσούκ)</t>
  </si>
  <si>
    <t>Καλώδιο NYL εύκαμπτο 2ΧΟ,75</t>
  </si>
  <si>
    <t>Καλώδιο ΝΥLεύκαμπτο 3Χ1,5</t>
  </si>
  <si>
    <t>Καλώδιο ΝΥY υπόγειο 3Χ2,5</t>
  </si>
  <si>
    <t>Ρόκα 8Χ25 (ανά 100 τεμάχια)</t>
  </si>
  <si>
    <t>Ρόκα 10Χ35  (ανά 100 τεμάχια)</t>
  </si>
  <si>
    <t>Ούπα 8mm  (ανά 100 τεμάχια)</t>
  </si>
  <si>
    <t>Ούπα 6mm  (ανά 100 τεμάχια)</t>
  </si>
  <si>
    <t>Ούπα 10mm  (ανά 100 τεμάχια)</t>
  </si>
  <si>
    <t>Λάμπες φθορίου ευθείες Νο 18/865 (μήκους 0,60 εκ.)</t>
  </si>
  <si>
    <t>Λάμπες φθορίου ευθείες Νο 36/865 (μήκους 1,20 μ.)</t>
  </si>
  <si>
    <t>Λάμπες φθορίου ευθείες Νο 58/865 (μήκους 1,50 μ.)</t>
  </si>
  <si>
    <t>Starter των 4-80w</t>
  </si>
  <si>
    <t>Starter των 4-22w</t>
  </si>
  <si>
    <t>Φωτοκύτταρo μέρα-νύχτα</t>
  </si>
  <si>
    <t>Ρελέ των 20Α θερμάνσεως</t>
  </si>
  <si>
    <t>Χρονοδιακόπτες 1 στοιχείο και εφεδρεία</t>
  </si>
  <si>
    <t>Πινακάκια εξωτερικά μιας σειράς(εως 5 θέσεις) 4Θ ΙΡ65</t>
  </si>
  <si>
    <t>Ντουί  βακελλίτι Ε27 (απλό βιδωτό)</t>
  </si>
  <si>
    <t>Ντουί βακελλίτι Ε14</t>
  </si>
  <si>
    <t>Λάμπες κερί LED 3w E14</t>
  </si>
  <si>
    <t>Λάμπες  σφαιρικές Halogen ECO Classic P 28w/Ε27 230V</t>
  </si>
  <si>
    <t>Λάμπες Υδραργύρου (αχλάδι) 250w με την μεγάλη βόλτα Ε40 HQL</t>
  </si>
  <si>
    <t>Λάμπες Υδραργύρου (αχλάδι) 125w με την κανονική βόλτα Ε27 HQL</t>
  </si>
  <si>
    <t>Λάμπες ατμών νατρίου σωληνωτές  400w Ε40 (μεγάλη βόλτα)</t>
  </si>
  <si>
    <t>Λάμπες ατμών νατρίου σωληνωτές  250w Ε40 (μεγάλη βόλτα)</t>
  </si>
  <si>
    <t>Λάμπες αλογόνου HQI 1000w Ε40</t>
  </si>
  <si>
    <t>Ντουί βιδωτά βακελλίτι E27 (στεγανά) εξωτερικού χώρου</t>
  </si>
  <si>
    <t>Λάμπες αλογόνου HQI 250w Ε40</t>
  </si>
  <si>
    <t>Λάμπες αλογόνου HQI 400w Ε40</t>
  </si>
  <si>
    <t>Λάμπες  σφαιρικές Halogen ECO Classic P 70w/Ε27 230V</t>
  </si>
  <si>
    <t>Διακόπτες Ραγας 1x40Α</t>
  </si>
  <si>
    <t>Πώματα ασφαλειών των 63Α</t>
  </si>
  <si>
    <t>Βάση ασφαλειών των 63Α με κάλλυμα</t>
  </si>
  <si>
    <t>Φωτιστικό Βραχίονος Νατρίου 250w</t>
  </si>
  <si>
    <t>Λάμπες οικονομικές SL  -έως 23w- E27 με γυάλινο περίβλημα</t>
  </si>
  <si>
    <t>Σωλήνες σπιραλ Μπετου Β.Τ Φ16</t>
  </si>
  <si>
    <t>Κλεμενς των 2,5 (12 θέσεων)</t>
  </si>
  <si>
    <t>Κλεμενς των 6 (12 θέσεων)</t>
  </si>
  <si>
    <t>Κλεμενς των 10 (12 θέσεων)</t>
  </si>
  <si>
    <t>Φωτιστικό Βραχίονος Υδραργύρου 250w</t>
  </si>
  <si>
    <t>Λάμπες LED SL  15w- E27 με γυάλινο περίβλημα</t>
  </si>
  <si>
    <t>Φωτιστικό σώμα με ιστό</t>
  </si>
  <si>
    <t>Χρηματοδότηση : ΙΔΙΟΙ ΠΟΡΟΙ</t>
  </si>
  <si>
    <t>ΔΗΜΟΤΙΚΟΥ ΦΩΤΙΣΜΟΥ ΚΑΙ ΦΩΤΙΣΤΙΚΩΝ ΣΩΜΑΤΩΝ</t>
  </si>
  <si>
    <t xml:space="preserve">ΠΡΟΜΗΘΕΙΑ ΛΑΜΠΤΗΡΩΝ ,ΥΛΙΚΩΝ </t>
  </si>
  <si>
    <t>Ασφάλειες νεοζετ 10Α ταχείας τήξεως (φυσίγγι)</t>
  </si>
  <si>
    <t>Ασφάλειες νεοζετ 35Α ταχείας τήξεως (φυσίγγι)</t>
  </si>
  <si>
    <t>Ασφάλειες μεγάλες 35Α ταχείας τήξεως (φυσίγγι)</t>
  </si>
  <si>
    <t xml:space="preserve">             Τοπ. Μηχ/κός</t>
  </si>
  <si>
    <t xml:space="preserve">         Ελάτεια 30/03/2016</t>
  </si>
  <si>
    <t xml:space="preserve">Ελάτεια 30/03/2016 </t>
  </si>
  <si>
    <t xml:space="preserve">ΔΗΜΟΤΙΚΟΥ ΦΩΤΙΣΜΟΥ ΚΑΙ ΦΩΤΙΣΤΙΚΩΝ ΣΩΜΑΤΩΝ </t>
  </si>
  <si>
    <t xml:space="preserve"> ΠΡΟΫΠΟΛΟΓΙΣΜΟΣ ΠΡΟΣΦΟΡΑΣ</t>
  </si>
  <si>
    <t>Ενδεικτικός Προϋπ/μός : 70.000,00€ (με ΦΠΑ)</t>
  </si>
</sst>
</file>

<file path=xl/styles.xml><?xml version="1.0" encoding="utf-8"?>
<styleSheet xmlns="http://schemas.openxmlformats.org/spreadsheetml/2006/main">
  <numFmts count="1">
    <numFmt numFmtId="168" formatCode="#,##0.0"/>
  </numFmts>
  <fonts count="8">
    <font>
      <sz val="11"/>
      <color theme="1"/>
      <name val="Calibri"/>
      <family val="2"/>
      <charset val="161"/>
      <scheme val="minor"/>
    </font>
    <font>
      <sz val="11"/>
      <color indexed="8"/>
      <name val="Tahoma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Tahoma"/>
      <family val="2"/>
      <charset val="161"/>
    </font>
    <font>
      <b/>
      <sz val="11"/>
      <color indexed="8"/>
      <name val="Tahoma"/>
      <family val="2"/>
      <charset val="161"/>
    </font>
    <font>
      <sz val="11"/>
      <name val="Tahoma"/>
      <family val="2"/>
      <charset val="161"/>
    </font>
    <font>
      <sz val="11"/>
      <name val="Calibri"/>
      <family val="2"/>
      <charset val="161"/>
      <scheme val="minor"/>
    </font>
    <font>
      <sz val="10"/>
      <color rgb="FF000000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2" fontId="3" fillId="0" borderId="0" xfId="0" applyNumberFormat="1" applyFont="1" applyBorder="1"/>
    <xf numFmtId="2" fontId="3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/>
    <xf numFmtId="2" fontId="1" fillId="0" borderId="3" xfId="0" applyNumberFormat="1" applyFont="1" applyBorder="1"/>
    <xf numFmtId="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/>
    <xf numFmtId="0" fontId="1" fillId="0" borderId="2" xfId="0" applyFont="1" applyBorder="1" applyAlignment="1">
      <alignment horizontal="right" vertical="top" wrapText="1"/>
    </xf>
    <xf numFmtId="0" fontId="0" fillId="0" borderId="3" xfId="0" applyBorder="1"/>
    <xf numFmtId="0" fontId="1" fillId="0" borderId="3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/>
    <xf numFmtId="4" fontId="3" fillId="0" borderId="4" xfId="0" applyNumberFormat="1" applyFont="1" applyBorder="1"/>
    <xf numFmtId="4" fontId="4" fillId="0" borderId="11" xfId="0" applyNumberFormat="1" applyFont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6" fillId="0" borderId="0" xfId="0" applyFont="1"/>
    <xf numFmtId="0" fontId="1" fillId="0" borderId="0" xfId="0" applyFont="1" applyFill="1"/>
    <xf numFmtId="0" fontId="7" fillId="0" borderId="0" xfId="0" applyFont="1" applyAlignment="1">
      <alignment horizontal="left" readingOrder="1"/>
    </xf>
    <xf numFmtId="0" fontId="7" fillId="0" borderId="0" xfId="0" applyFont="1"/>
    <xf numFmtId="168" fontId="4" fillId="0" borderId="11" xfId="0" applyNumberFormat="1" applyFont="1" applyBorder="1"/>
    <xf numFmtId="0" fontId="4" fillId="0" borderId="12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4" fillId="0" borderId="0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1</xdr:col>
      <xdr:colOff>2562225</xdr:colOff>
      <xdr:row>6</xdr:row>
      <xdr:rowOff>38100</xdr:rowOff>
    </xdr:to>
    <xdr:sp macro="" textlink="">
      <xdr:nvSpPr>
        <xdr:cNvPr id="2" name="1 - TextBox"/>
        <xdr:cNvSpPr txBox="1">
          <a:spLocks noChangeArrowheads="1"/>
        </xdr:cNvSpPr>
      </xdr:nvSpPr>
      <xdr:spPr bwMode="auto">
        <a:xfrm>
          <a:off x="85725" y="57150"/>
          <a:ext cx="2847975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ΕΛΛΗΝΙΚΗ ΔΗΜΟΚΡΑΤΙΑ 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ΠΕΡΙΦΕΡΕΙΑ ΣΤΕΡΕΑΣ ΕΛΛΑΔΑΣ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ΔΗΜΟΣ ΑΜΦΙΚΛΕΙΑΣ-ΕΛΑΤΕΙΑΣ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Αρ. Μελ. 1/201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6</a:t>
          </a:r>
          <a:endParaRPr lang="el-GR" sz="1000" b="0" i="0" u="none" strike="noStrike" baseline="0">
            <a:solidFill>
              <a:sysClr val="windowText" lastClr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314324</xdr:colOff>
      <xdr:row>73</xdr:row>
      <xdr:rowOff>428625</xdr:rowOff>
    </xdr:from>
    <xdr:to>
      <xdr:col>6</xdr:col>
      <xdr:colOff>409574</xdr:colOff>
      <xdr:row>80</xdr:row>
      <xdr:rowOff>57150</xdr:rowOff>
    </xdr:to>
    <xdr:sp macro="" textlink="">
      <xdr:nvSpPr>
        <xdr:cNvPr id="3" name="2 - TextBox"/>
        <xdr:cNvSpPr txBox="1">
          <a:spLocks noChangeArrowheads="1"/>
        </xdr:cNvSpPr>
      </xdr:nvSpPr>
      <xdr:spPr bwMode="auto">
        <a:xfrm>
          <a:off x="3381374" y="34661475"/>
          <a:ext cx="2152650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1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            Ελάτεια  30/0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3</a:t>
          </a:r>
          <a:r>
            <a:rPr lang="el-GR" sz="11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/201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6</a:t>
          </a:r>
          <a:endParaRPr lang="el-GR" sz="1100" b="0" i="0" u="none" strike="noStrike" baseline="0">
            <a:solidFill>
              <a:sysClr val="windowText" lastClr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l-GR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             Η Συντάξασα</a:t>
          </a:r>
        </a:p>
        <a:p>
          <a:pPr algn="l" rtl="0">
            <a:defRPr sz="1000"/>
          </a:pPr>
          <a:r>
            <a:rPr lang="el-GR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              </a:t>
          </a:r>
        </a:p>
        <a:p>
          <a:pPr algn="l" rtl="0">
            <a:defRPr sz="1000"/>
          </a:pPr>
          <a:r>
            <a:rPr lang="el-GR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</a:t>
          </a:r>
        </a:p>
        <a:p>
          <a:pPr algn="l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l-GR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           Άννα Νικολάου </a:t>
          </a:r>
        </a:p>
        <a:p>
          <a:pPr algn="l" rtl="0">
            <a:defRPr sz="1000"/>
          </a:pPr>
          <a:r>
            <a:rPr lang="el-GR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          Πολ. Μηχ/κός </a:t>
          </a:r>
          <a:r>
            <a:rPr lang="en-US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el-GR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Π</a:t>
          </a:r>
          <a:r>
            <a:rPr lang="en-US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.E.</a:t>
          </a:r>
          <a:r>
            <a:rPr lang="el-GR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el-GR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1</xdr:col>
      <xdr:colOff>2562225</xdr:colOff>
      <xdr:row>6</xdr:row>
      <xdr:rowOff>38100</xdr:rowOff>
    </xdr:to>
    <xdr:sp macro="" textlink="">
      <xdr:nvSpPr>
        <xdr:cNvPr id="2" name="1 - TextBox"/>
        <xdr:cNvSpPr txBox="1">
          <a:spLocks noChangeArrowheads="1"/>
        </xdr:cNvSpPr>
      </xdr:nvSpPr>
      <xdr:spPr bwMode="auto">
        <a:xfrm>
          <a:off x="85725" y="57150"/>
          <a:ext cx="2847975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ΕΛΛΗΝΙΚΗ ΔΗΜΟΚΡΑΤΙΑ 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ΠΕΡΙΦΕΡΕΙΑ ΣΤΕΡΕΑΣ ΕΛΛΑΔΑΣ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ΔΗΜΟΣ ΑΜΦΙΚΛΕΙΑΣ-ΕΛΑΤΕΙΑΣ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Αρ. Μελ. 1/201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6</a:t>
          </a:r>
          <a:endParaRPr lang="el-GR" sz="1000" b="0" i="0" u="none" strike="noStrike" baseline="0">
            <a:solidFill>
              <a:sysClr val="windowText" lastClr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314324</xdr:colOff>
      <xdr:row>73</xdr:row>
      <xdr:rowOff>428625</xdr:rowOff>
    </xdr:from>
    <xdr:to>
      <xdr:col>6</xdr:col>
      <xdr:colOff>409574</xdr:colOff>
      <xdr:row>80</xdr:row>
      <xdr:rowOff>57150</xdr:rowOff>
    </xdr:to>
    <xdr:sp macro="" textlink="">
      <xdr:nvSpPr>
        <xdr:cNvPr id="4" name="3 - TextBox"/>
        <xdr:cNvSpPr txBox="1">
          <a:spLocks noChangeArrowheads="1"/>
        </xdr:cNvSpPr>
      </xdr:nvSpPr>
      <xdr:spPr bwMode="auto">
        <a:xfrm>
          <a:off x="3381374" y="34661475"/>
          <a:ext cx="2066925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1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            Ελάτεια  30/0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3</a:t>
          </a:r>
          <a:r>
            <a:rPr lang="el-GR" sz="11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/201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6</a:t>
          </a:r>
          <a:endParaRPr lang="el-GR" sz="1100" b="0" i="0" u="none" strike="noStrike" baseline="0">
            <a:solidFill>
              <a:sysClr val="windowText" lastClr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l-GR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             Η Συντάξασα</a:t>
          </a:r>
        </a:p>
        <a:p>
          <a:pPr algn="l" rtl="0">
            <a:defRPr sz="1000"/>
          </a:pPr>
          <a:r>
            <a:rPr lang="el-GR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              </a:t>
          </a:r>
        </a:p>
        <a:p>
          <a:pPr algn="l" rtl="0">
            <a:defRPr sz="1000"/>
          </a:pPr>
          <a:r>
            <a:rPr lang="el-GR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</a:t>
          </a:r>
        </a:p>
        <a:p>
          <a:pPr algn="l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l-GR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           Άννα Νικολάου </a:t>
          </a:r>
        </a:p>
        <a:p>
          <a:pPr algn="l" rtl="0">
            <a:defRPr sz="1000"/>
          </a:pPr>
          <a:r>
            <a:rPr lang="el-GR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          Πολ. Μηχ/κός </a:t>
          </a:r>
          <a:r>
            <a:rPr lang="en-US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el-GR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Π</a:t>
          </a:r>
          <a:r>
            <a:rPr lang="en-US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.E.</a:t>
          </a:r>
          <a:r>
            <a:rPr lang="el-GR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el-GR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2"/>
  <sheetViews>
    <sheetView topLeftCell="A11" zoomScaleNormal="100" workbookViewId="0">
      <selection activeCell="C3" sqref="C3"/>
    </sheetView>
  </sheetViews>
  <sheetFormatPr defaultRowHeight="15"/>
  <cols>
    <col min="1" max="1" width="5.5703125" style="4" customWidth="1"/>
    <col min="2" max="2" width="40.42578125" customWidth="1"/>
    <col min="3" max="3" width="11.140625" customWidth="1"/>
    <col min="4" max="4" width="10.28515625" style="4" customWidth="1"/>
    <col min="5" max="5" width="9.42578125" style="10" customWidth="1"/>
    <col min="6" max="6" width="2.5703125" style="1" hidden="1" customWidth="1"/>
    <col min="7" max="7" width="12.42578125" customWidth="1"/>
  </cols>
  <sheetData>
    <row r="1" spans="1:17">
      <c r="A1" s="11"/>
      <c r="B1" s="12"/>
      <c r="C1" s="49" t="s">
        <v>82</v>
      </c>
      <c r="E1" s="13"/>
      <c r="F1" s="12"/>
      <c r="G1" s="1"/>
      <c r="H1" s="1"/>
      <c r="I1" s="1"/>
      <c r="J1" s="1"/>
      <c r="K1" s="1"/>
      <c r="L1" s="1"/>
      <c r="M1" s="1"/>
    </row>
    <row r="2" spans="1:17">
      <c r="A2" s="11"/>
      <c r="B2" s="12"/>
      <c r="C2" s="49" t="s">
        <v>76</v>
      </c>
      <c r="E2" s="13"/>
      <c r="F2" s="12"/>
      <c r="G2" s="1"/>
      <c r="H2" s="1"/>
      <c r="I2" s="1"/>
      <c r="J2" s="1"/>
      <c r="K2" s="1"/>
      <c r="L2" s="1"/>
      <c r="M2" s="1"/>
    </row>
    <row r="3" spans="1:17">
      <c r="A3" s="11"/>
      <c r="B3" s="12"/>
      <c r="C3" s="50" t="s">
        <v>83</v>
      </c>
      <c r="E3" s="13"/>
      <c r="F3" s="12"/>
      <c r="G3" s="1"/>
      <c r="H3" s="1"/>
      <c r="I3" s="1"/>
      <c r="J3" s="1"/>
      <c r="K3" s="1"/>
      <c r="L3" s="1"/>
      <c r="M3" s="1"/>
    </row>
    <row r="4" spans="1:17">
      <c r="A4" s="11"/>
      <c r="B4" s="12"/>
      <c r="C4" s="49" t="str">
        <f>"Ενδεικτικός Προϋπ/μός : "&amp;TEXT(G71,"0.0,0€")&amp;" (με ΦΠΑ)"</f>
        <v>Ενδεικτικός Προϋπ/μός : 70.000,0€ (με ΦΠΑ)</v>
      </c>
      <c r="E4" s="13"/>
      <c r="F4" s="12"/>
      <c r="G4" s="1"/>
      <c r="H4" s="1"/>
      <c r="I4" s="1"/>
      <c r="J4" s="1"/>
      <c r="K4" s="1"/>
      <c r="L4" s="1"/>
      <c r="M4" s="1"/>
    </row>
    <row r="5" spans="1:17">
      <c r="A5" s="11"/>
      <c r="B5" s="12"/>
      <c r="C5" s="49" t="s">
        <v>74</v>
      </c>
      <c r="E5" s="13"/>
      <c r="F5" s="12"/>
      <c r="G5" s="1"/>
      <c r="H5" s="1"/>
      <c r="I5" s="1"/>
      <c r="J5" s="1"/>
      <c r="K5" s="1"/>
      <c r="L5" s="1"/>
      <c r="M5" s="1"/>
    </row>
    <row r="6" spans="1:17">
      <c r="A6" s="11"/>
      <c r="B6" s="12"/>
      <c r="C6" s="12"/>
      <c r="D6" s="11"/>
      <c r="E6" s="13"/>
      <c r="F6" s="12"/>
      <c r="G6" s="1"/>
      <c r="H6" s="1"/>
      <c r="I6" s="1"/>
      <c r="J6" s="1"/>
      <c r="K6" s="1"/>
      <c r="L6" s="1"/>
      <c r="M6" s="1"/>
    </row>
    <row r="7" spans="1:17">
      <c r="A7" s="11"/>
      <c r="B7" s="14"/>
      <c r="C7" s="1"/>
      <c r="D7" s="2"/>
      <c r="E7" s="9"/>
      <c r="G7" s="1"/>
      <c r="H7" s="1"/>
      <c r="I7" s="1"/>
      <c r="J7" s="1"/>
      <c r="K7" s="1"/>
      <c r="L7" s="1"/>
      <c r="M7" s="1"/>
    </row>
    <row r="8" spans="1:17">
      <c r="A8" s="52" t="s">
        <v>13</v>
      </c>
      <c r="B8" s="52"/>
      <c r="C8" s="52"/>
      <c r="D8" s="52"/>
      <c r="E8" s="52"/>
      <c r="F8" s="52"/>
      <c r="G8" s="1"/>
      <c r="H8" s="1"/>
      <c r="I8" s="1"/>
      <c r="J8" s="1"/>
      <c r="K8" s="1"/>
      <c r="L8" s="1"/>
      <c r="M8" s="1"/>
    </row>
    <row r="9" spans="1:17" ht="49.5" customHeight="1" thickBot="1">
      <c r="A9" s="33" t="s">
        <v>0</v>
      </c>
      <c r="B9" s="34" t="s">
        <v>1</v>
      </c>
      <c r="C9" s="35" t="s">
        <v>12</v>
      </c>
      <c r="D9" s="34" t="s">
        <v>2</v>
      </c>
      <c r="E9" s="36" t="s">
        <v>11</v>
      </c>
      <c r="F9" s="37" t="s">
        <v>7</v>
      </c>
      <c r="G9" s="34" t="s">
        <v>7</v>
      </c>
      <c r="H9" s="1"/>
      <c r="I9" s="1"/>
      <c r="J9" s="1"/>
      <c r="K9" s="1"/>
      <c r="L9" s="1"/>
      <c r="M9" s="1"/>
    </row>
    <row r="10" spans="1:17" ht="15.75" hidden="1" thickTop="1">
      <c r="A10" s="38"/>
      <c r="B10" s="26" t="s">
        <v>3</v>
      </c>
      <c r="C10" s="22"/>
      <c r="D10" s="15"/>
      <c r="E10" s="27"/>
      <c r="F10" s="28"/>
      <c r="G10" s="39"/>
      <c r="H10" s="1"/>
      <c r="I10" s="1"/>
      <c r="J10" s="1"/>
      <c r="K10" s="1"/>
      <c r="L10" s="1"/>
      <c r="M10" s="1"/>
    </row>
    <row r="11" spans="1:17" s="23" customFormat="1" ht="39.950000000000003" customHeight="1" thickTop="1">
      <c r="A11" s="16">
        <v>1</v>
      </c>
      <c r="B11" s="24" t="s">
        <v>18</v>
      </c>
      <c r="C11" s="16" t="s">
        <v>6</v>
      </c>
      <c r="D11" s="16">
        <v>200</v>
      </c>
      <c r="E11" s="25">
        <v>0.5</v>
      </c>
      <c r="F11" s="24"/>
      <c r="G11" s="29">
        <f t="shared" ref="G11:G28" si="0">D11*E11</f>
        <v>100</v>
      </c>
      <c r="H11" s="3"/>
      <c r="I11" s="3"/>
      <c r="J11" s="3"/>
      <c r="K11" s="3"/>
      <c r="L11" s="3"/>
      <c r="M11" s="3"/>
      <c r="N11" s="42"/>
      <c r="O11" s="42"/>
      <c r="P11" s="42"/>
      <c r="Q11" s="42"/>
    </row>
    <row r="12" spans="1:17" ht="39.950000000000003" customHeight="1">
      <c r="A12" s="16">
        <v>2</v>
      </c>
      <c r="B12" s="24" t="s">
        <v>32</v>
      </c>
      <c r="C12" s="16" t="s">
        <v>6</v>
      </c>
      <c r="D12" s="16">
        <v>600</v>
      </c>
      <c r="E12" s="25">
        <v>0.22</v>
      </c>
      <c r="F12" s="24"/>
      <c r="G12" s="29">
        <f t="shared" si="0"/>
        <v>132</v>
      </c>
      <c r="H12" s="3"/>
      <c r="I12" s="3"/>
      <c r="J12" s="3"/>
      <c r="K12" s="3"/>
      <c r="L12" s="3"/>
      <c r="M12" s="3"/>
      <c r="N12" s="42"/>
      <c r="O12" s="42"/>
      <c r="P12" s="42"/>
      <c r="Q12" s="42"/>
    </row>
    <row r="13" spans="1:17" ht="39.950000000000003" customHeight="1">
      <c r="A13" s="16">
        <v>3</v>
      </c>
      <c r="B13" s="24" t="s">
        <v>33</v>
      </c>
      <c r="C13" s="16" t="s">
        <v>6</v>
      </c>
      <c r="D13" s="16">
        <v>350</v>
      </c>
      <c r="E13" s="25">
        <v>0.6</v>
      </c>
      <c r="F13" s="24"/>
      <c r="G13" s="29">
        <f t="shared" si="0"/>
        <v>210</v>
      </c>
      <c r="H13" s="3"/>
      <c r="I13" s="3"/>
      <c r="J13" s="3"/>
      <c r="K13" s="3"/>
      <c r="L13" s="3"/>
      <c r="M13" s="3"/>
      <c r="N13" s="42"/>
      <c r="O13" s="42"/>
      <c r="P13" s="42"/>
      <c r="Q13" s="42"/>
    </row>
    <row r="14" spans="1:17" ht="39.950000000000003" customHeight="1">
      <c r="A14" s="16">
        <v>4</v>
      </c>
      <c r="B14" s="24" t="s">
        <v>34</v>
      </c>
      <c r="C14" s="16" t="s">
        <v>6</v>
      </c>
      <c r="D14" s="16">
        <v>50</v>
      </c>
      <c r="E14" s="25">
        <v>0.82</v>
      </c>
      <c r="F14" s="24"/>
      <c r="G14" s="29">
        <f t="shared" si="0"/>
        <v>41</v>
      </c>
      <c r="H14" s="3"/>
      <c r="I14" s="3"/>
      <c r="J14" s="3"/>
      <c r="K14" s="3"/>
      <c r="L14" s="3"/>
      <c r="M14" s="3"/>
      <c r="N14" s="42"/>
      <c r="O14" s="42"/>
      <c r="P14" s="42"/>
      <c r="Q14" s="42"/>
    </row>
    <row r="15" spans="1:17" s="23" customFormat="1" ht="39.950000000000003" customHeight="1">
      <c r="A15" s="16">
        <v>5</v>
      </c>
      <c r="B15" s="24" t="s">
        <v>35</v>
      </c>
      <c r="C15" s="16" t="s">
        <v>19</v>
      </c>
      <c r="D15" s="16">
        <v>6</v>
      </c>
      <c r="E15" s="25">
        <v>2</v>
      </c>
      <c r="F15" s="24"/>
      <c r="G15" s="29">
        <f t="shared" si="0"/>
        <v>12</v>
      </c>
      <c r="H15" s="3"/>
      <c r="I15" s="3"/>
      <c r="J15" s="3"/>
      <c r="K15" s="3"/>
      <c r="L15" s="3"/>
      <c r="M15" s="3"/>
      <c r="N15" s="42"/>
      <c r="O15" s="42"/>
      <c r="P15" s="42"/>
      <c r="Q15" s="42"/>
    </row>
    <row r="16" spans="1:17" ht="39.950000000000003" customHeight="1">
      <c r="A16" s="16">
        <v>6</v>
      </c>
      <c r="B16" s="24" t="s">
        <v>36</v>
      </c>
      <c r="C16" s="16" t="s">
        <v>19</v>
      </c>
      <c r="D16" s="16">
        <v>6</v>
      </c>
      <c r="E16" s="25">
        <v>2.2999999999999998</v>
      </c>
      <c r="F16" s="24"/>
      <c r="G16" s="29">
        <f t="shared" si="0"/>
        <v>13.799999999999999</v>
      </c>
      <c r="H16" s="3"/>
      <c r="I16" s="3"/>
      <c r="J16" s="3"/>
      <c r="K16" s="3"/>
      <c r="L16" s="3"/>
      <c r="M16" s="3"/>
      <c r="N16" s="42"/>
      <c r="O16" s="42"/>
      <c r="P16" s="42"/>
      <c r="Q16" s="42"/>
    </row>
    <row r="17" spans="1:13" ht="39.950000000000003" customHeight="1">
      <c r="A17" s="16">
        <v>7</v>
      </c>
      <c r="B17" s="30" t="s">
        <v>37</v>
      </c>
      <c r="C17" s="16" t="s">
        <v>19</v>
      </c>
      <c r="D17" s="16">
        <v>8</v>
      </c>
      <c r="E17" s="25">
        <v>1.25</v>
      </c>
      <c r="F17" s="24"/>
      <c r="G17" s="29">
        <f t="shared" si="0"/>
        <v>10</v>
      </c>
      <c r="H17" s="1"/>
      <c r="I17" s="1"/>
      <c r="J17" s="1"/>
      <c r="K17" s="1"/>
      <c r="L17" s="1"/>
      <c r="M17" s="1"/>
    </row>
    <row r="18" spans="1:13" ht="39.950000000000003" customHeight="1">
      <c r="A18" s="16">
        <v>8</v>
      </c>
      <c r="B18" s="30" t="s">
        <v>38</v>
      </c>
      <c r="C18" s="16" t="s">
        <v>19</v>
      </c>
      <c r="D18" s="16">
        <v>6</v>
      </c>
      <c r="E18" s="25">
        <v>1.1000000000000001</v>
      </c>
      <c r="F18" s="24"/>
      <c r="G18" s="29">
        <f t="shared" si="0"/>
        <v>6.6000000000000005</v>
      </c>
      <c r="H18" s="1"/>
      <c r="I18" s="1"/>
      <c r="J18" s="1"/>
      <c r="K18" s="1"/>
      <c r="L18" s="1"/>
      <c r="M18" s="1"/>
    </row>
    <row r="19" spans="1:13" ht="39.950000000000003" customHeight="1">
      <c r="A19" s="16">
        <v>9</v>
      </c>
      <c r="B19" s="30" t="s">
        <v>39</v>
      </c>
      <c r="C19" s="16" t="s">
        <v>19</v>
      </c>
      <c r="D19" s="16">
        <v>6</v>
      </c>
      <c r="E19" s="25">
        <v>1.35</v>
      </c>
      <c r="F19" s="24"/>
      <c r="G19" s="29">
        <f t="shared" si="0"/>
        <v>8.1000000000000014</v>
      </c>
      <c r="H19" s="1"/>
      <c r="I19" s="1"/>
      <c r="J19" s="1"/>
      <c r="K19" s="1"/>
      <c r="L19" s="1"/>
      <c r="M19" s="1"/>
    </row>
    <row r="20" spans="1:13" ht="39.950000000000003" customHeight="1">
      <c r="A20" s="16">
        <v>10</v>
      </c>
      <c r="B20" s="30" t="s">
        <v>20</v>
      </c>
      <c r="C20" s="16" t="s">
        <v>4</v>
      </c>
      <c r="D20" s="16">
        <v>230</v>
      </c>
      <c r="E20" s="25">
        <v>0.65</v>
      </c>
      <c r="F20" s="24"/>
      <c r="G20" s="29">
        <f t="shared" si="0"/>
        <v>149.5</v>
      </c>
      <c r="H20" s="1"/>
      <c r="I20" s="1"/>
      <c r="J20" s="1"/>
      <c r="K20" s="1"/>
      <c r="L20" s="1"/>
      <c r="M20" s="1"/>
    </row>
    <row r="21" spans="1:13" ht="39.950000000000003" customHeight="1">
      <c r="A21" s="16">
        <v>11</v>
      </c>
      <c r="B21" s="30" t="s">
        <v>21</v>
      </c>
      <c r="C21" s="16" t="s">
        <v>4</v>
      </c>
      <c r="D21" s="16">
        <v>140</v>
      </c>
      <c r="E21" s="25">
        <v>0.5</v>
      </c>
      <c r="F21" s="24"/>
      <c r="G21" s="29">
        <f t="shared" si="0"/>
        <v>70</v>
      </c>
      <c r="H21" s="1"/>
      <c r="I21" s="1"/>
      <c r="J21" s="1"/>
      <c r="K21" s="1"/>
      <c r="L21" s="1"/>
      <c r="M21" s="1"/>
    </row>
    <row r="22" spans="1:13" ht="39.950000000000003" customHeight="1">
      <c r="A22" s="16">
        <v>12</v>
      </c>
      <c r="B22" s="30" t="s">
        <v>49</v>
      </c>
      <c r="C22" s="16" t="s">
        <v>4</v>
      </c>
      <c r="D22" s="16">
        <v>120</v>
      </c>
      <c r="E22" s="25">
        <v>0.55000000000000004</v>
      </c>
      <c r="F22" s="24"/>
      <c r="G22" s="29">
        <f t="shared" si="0"/>
        <v>66</v>
      </c>
      <c r="H22" s="1"/>
      <c r="I22" s="1"/>
      <c r="J22" s="1"/>
      <c r="K22" s="1"/>
      <c r="L22" s="1"/>
      <c r="M22" s="1"/>
    </row>
    <row r="23" spans="1:13" ht="39.950000000000003" customHeight="1">
      <c r="A23" s="16">
        <v>13</v>
      </c>
      <c r="B23" s="24" t="s">
        <v>22</v>
      </c>
      <c r="C23" s="16" t="s">
        <v>4</v>
      </c>
      <c r="D23" s="16">
        <v>50</v>
      </c>
      <c r="E23" s="25">
        <v>1.3</v>
      </c>
      <c r="F23" s="24"/>
      <c r="G23" s="25">
        <f t="shared" si="0"/>
        <v>65</v>
      </c>
      <c r="H23" s="1"/>
      <c r="I23" s="1"/>
      <c r="J23" s="1"/>
      <c r="K23" s="1"/>
      <c r="L23" s="1"/>
      <c r="M23" s="1"/>
    </row>
    <row r="24" spans="1:13" ht="39.950000000000003" customHeight="1">
      <c r="A24" s="16">
        <v>14</v>
      </c>
      <c r="B24" s="32" t="s">
        <v>58</v>
      </c>
      <c r="C24" s="16" t="s">
        <v>4</v>
      </c>
      <c r="D24" s="16">
        <v>50</v>
      </c>
      <c r="E24" s="25">
        <v>1</v>
      </c>
      <c r="F24" s="24"/>
      <c r="G24" s="25">
        <f t="shared" si="0"/>
        <v>50</v>
      </c>
      <c r="H24" s="1"/>
      <c r="I24" s="1"/>
      <c r="J24" s="1"/>
      <c r="K24" s="1"/>
      <c r="L24" s="1"/>
      <c r="M24" s="1"/>
    </row>
    <row r="25" spans="1:13" ht="39.950000000000003" customHeight="1">
      <c r="A25" s="16">
        <v>15</v>
      </c>
      <c r="B25" s="32" t="s">
        <v>50</v>
      </c>
      <c r="C25" s="16" t="s">
        <v>4</v>
      </c>
      <c r="D25" s="16">
        <v>50</v>
      </c>
      <c r="E25" s="25">
        <v>0.5</v>
      </c>
      <c r="F25" s="24"/>
      <c r="G25" s="25">
        <f t="shared" si="0"/>
        <v>25</v>
      </c>
      <c r="H25" s="1"/>
      <c r="I25" s="1"/>
      <c r="J25" s="1"/>
      <c r="K25" s="1"/>
      <c r="L25" s="1"/>
      <c r="M25" s="1"/>
    </row>
    <row r="26" spans="1:13" ht="39.950000000000003" customHeight="1">
      <c r="A26" s="16">
        <v>16</v>
      </c>
      <c r="B26" s="24" t="s">
        <v>23</v>
      </c>
      <c r="C26" s="16" t="s">
        <v>4</v>
      </c>
      <c r="D26" s="16">
        <v>250</v>
      </c>
      <c r="E26" s="25">
        <v>0.55000000000000004</v>
      </c>
      <c r="F26" s="24"/>
      <c r="G26" s="25">
        <f t="shared" si="0"/>
        <v>137.5</v>
      </c>
      <c r="H26" s="1"/>
      <c r="I26" s="1"/>
      <c r="J26" s="1"/>
      <c r="K26" s="1"/>
      <c r="L26" s="1"/>
      <c r="M26" s="1"/>
    </row>
    <row r="27" spans="1:13" ht="39.950000000000003" customHeight="1">
      <c r="A27" s="16">
        <v>17</v>
      </c>
      <c r="B27" s="24" t="s">
        <v>68</v>
      </c>
      <c r="C27" s="16" t="s">
        <v>24</v>
      </c>
      <c r="D27" s="16">
        <v>50</v>
      </c>
      <c r="E27" s="25">
        <v>0.4</v>
      </c>
      <c r="F27" s="24"/>
      <c r="G27" s="25">
        <f t="shared" si="0"/>
        <v>20</v>
      </c>
      <c r="H27" s="1"/>
      <c r="I27" s="1"/>
      <c r="J27" s="1"/>
      <c r="K27" s="1"/>
      <c r="L27" s="1"/>
      <c r="M27" s="1"/>
    </row>
    <row r="28" spans="1:13" ht="39.950000000000003" customHeight="1">
      <c r="A28" s="16">
        <v>18</v>
      </c>
      <c r="B28" s="24" t="s">
        <v>69</v>
      </c>
      <c r="C28" s="16" t="s">
        <v>24</v>
      </c>
      <c r="D28" s="16">
        <v>50</v>
      </c>
      <c r="E28" s="25">
        <v>0.45</v>
      </c>
      <c r="F28" s="24"/>
      <c r="G28" s="25">
        <f t="shared" si="0"/>
        <v>22.5</v>
      </c>
      <c r="H28" s="1"/>
      <c r="I28" s="1"/>
      <c r="J28" s="1"/>
      <c r="K28" s="1"/>
      <c r="L28" s="1"/>
      <c r="M28" s="1"/>
    </row>
    <row r="29" spans="1:13" ht="39.950000000000003" customHeight="1">
      <c r="A29" s="16">
        <v>19</v>
      </c>
      <c r="B29" s="24" t="s">
        <v>70</v>
      </c>
      <c r="C29" s="16" t="s">
        <v>24</v>
      </c>
      <c r="D29" s="16">
        <v>30</v>
      </c>
      <c r="E29" s="25">
        <v>0.7</v>
      </c>
      <c r="F29" s="24"/>
      <c r="G29" s="29">
        <f>D29*E29</f>
        <v>21</v>
      </c>
      <c r="H29" s="1"/>
      <c r="I29" s="1"/>
      <c r="J29" s="1"/>
      <c r="K29" s="1"/>
      <c r="L29" s="1"/>
      <c r="M29" s="1"/>
    </row>
    <row r="30" spans="1:13" ht="39.950000000000003" customHeight="1">
      <c r="A30" s="16">
        <v>20</v>
      </c>
      <c r="B30" s="24" t="s">
        <v>51</v>
      </c>
      <c r="C30" s="16" t="s">
        <v>4</v>
      </c>
      <c r="D30" s="16">
        <v>50</v>
      </c>
      <c r="E30" s="25">
        <v>3.2</v>
      </c>
      <c r="F30" s="24"/>
      <c r="G30" s="29">
        <f>D30*E30</f>
        <v>160</v>
      </c>
      <c r="H30" s="1"/>
      <c r="I30" s="1"/>
      <c r="J30" s="1"/>
      <c r="K30" s="1"/>
      <c r="L30" s="1"/>
      <c r="M30" s="1"/>
    </row>
    <row r="31" spans="1:13" ht="39.950000000000003" customHeight="1">
      <c r="A31" s="16">
        <v>21</v>
      </c>
      <c r="B31" s="24" t="s">
        <v>52</v>
      </c>
      <c r="C31" s="16" t="s">
        <v>4</v>
      </c>
      <c r="D31" s="16">
        <v>200</v>
      </c>
      <c r="E31" s="25">
        <v>1</v>
      </c>
      <c r="F31" s="24"/>
      <c r="G31" s="29">
        <f>D31*E31</f>
        <v>200</v>
      </c>
      <c r="H31" s="1"/>
      <c r="I31" s="1"/>
      <c r="J31" s="1"/>
      <c r="K31" s="1"/>
      <c r="L31" s="1"/>
      <c r="M31" s="1"/>
    </row>
    <row r="32" spans="1:13" ht="39.950000000000003" customHeight="1">
      <c r="A32" s="16">
        <v>22</v>
      </c>
      <c r="B32" s="32" t="s">
        <v>61</v>
      </c>
      <c r="C32" s="16" t="s">
        <v>4</v>
      </c>
      <c r="D32" s="16">
        <v>200</v>
      </c>
      <c r="E32" s="25">
        <v>1</v>
      </c>
      <c r="F32" s="24"/>
      <c r="G32" s="29">
        <f>D32*E32</f>
        <v>200</v>
      </c>
      <c r="H32" s="12"/>
      <c r="I32" s="1"/>
      <c r="J32" s="1"/>
      <c r="K32" s="1"/>
      <c r="L32" s="1"/>
      <c r="M32" s="1"/>
    </row>
    <row r="33" spans="1:13" ht="45" customHeight="1">
      <c r="A33" s="16">
        <v>23</v>
      </c>
      <c r="B33" s="24" t="s">
        <v>53</v>
      </c>
      <c r="C33" s="16" t="s">
        <v>4</v>
      </c>
      <c r="D33" s="16">
        <v>220</v>
      </c>
      <c r="E33" s="25">
        <v>3.5</v>
      </c>
      <c r="F33" s="24"/>
      <c r="G33" s="29">
        <f>D33*E33</f>
        <v>770</v>
      </c>
      <c r="H33" s="1"/>
      <c r="I33" s="1"/>
      <c r="J33" s="1"/>
      <c r="K33" s="1"/>
      <c r="L33" s="1"/>
      <c r="M33" s="1"/>
    </row>
    <row r="34" spans="1:13" ht="44.25" customHeight="1">
      <c r="A34" s="16">
        <v>24</v>
      </c>
      <c r="B34" s="24" t="s">
        <v>54</v>
      </c>
      <c r="C34" s="16" t="s">
        <v>4</v>
      </c>
      <c r="D34" s="16">
        <v>130</v>
      </c>
      <c r="E34" s="25">
        <v>2.4</v>
      </c>
      <c r="F34" s="24"/>
      <c r="G34" s="29">
        <f t="shared" ref="G34:G54" si="1">D34*E34</f>
        <v>312</v>
      </c>
      <c r="H34" s="1"/>
      <c r="I34" s="1"/>
      <c r="J34" s="1"/>
      <c r="K34" s="1"/>
      <c r="L34" s="1"/>
      <c r="M34" s="1"/>
    </row>
    <row r="35" spans="1:13" ht="45.75" customHeight="1">
      <c r="A35" s="16">
        <v>25</v>
      </c>
      <c r="B35" s="32" t="s">
        <v>66</v>
      </c>
      <c r="C35" s="16" t="s">
        <v>4</v>
      </c>
      <c r="D35" s="31">
        <v>6500</v>
      </c>
      <c r="E35" s="25">
        <v>3.6</v>
      </c>
      <c r="F35" s="24"/>
      <c r="G35" s="29">
        <f t="shared" si="1"/>
        <v>23400</v>
      </c>
      <c r="H35" s="12"/>
      <c r="I35" s="1"/>
      <c r="J35" s="1"/>
      <c r="K35" s="1"/>
      <c r="L35" s="1"/>
      <c r="M35" s="1"/>
    </row>
    <row r="36" spans="1:13" ht="45.75" customHeight="1">
      <c r="A36" s="16">
        <v>26</v>
      </c>
      <c r="B36" s="32" t="s">
        <v>72</v>
      </c>
      <c r="C36" s="16" t="s">
        <v>4</v>
      </c>
      <c r="D36" s="31">
        <v>800</v>
      </c>
      <c r="E36" s="25">
        <v>9</v>
      </c>
      <c r="F36" s="24"/>
      <c r="G36" s="29">
        <f t="shared" si="1"/>
        <v>7200</v>
      </c>
      <c r="H36" s="12"/>
      <c r="I36" s="1"/>
      <c r="J36" s="1"/>
      <c r="K36" s="1"/>
      <c r="L36" s="1"/>
      <c r="M36" s="1"/>
    </row>
    <row r="37" spans="1:13" ht="39.950000000000003" customHeight="1">
      <c r="A37" s="16">
        <v>27</v>
      </c>
      <c r="B37" s="32" t="s">
        <v>55</v>
      </c>
      <c r="C37" s="16" t="s">
        <v>4</v>
      </c>
      <c r="D37" s="16">
        <v>70</v>
      </c>
      <c r="E37" s="25">
        <v>8.8000000000000007</v>
      </c>
      <c r="F37" s="24"/>
      <c r="G37" s="29">
        <f t="shared" si="1"/>
        <v>616</v>
      </c>
      <c r="H37" s="1"/>
      <c r="I37" s="1"/>
      <c r="J37" s="1"/>
      <c r="K37" s="1"/>
      <c r="L37" s="1"/>
      <c r="M37" s="1"/>
    </row>
    <row r="38" spans="1:13" ht="39.950000000000003" customHeight="1">
      <c r="A38" s="16">
        <v>28</v>
      </c>
      <c r="B38" s="32" t="s">
        <v>56</v>
      </c>
      <c r="C38" s="16" t="s">
        <v>4</v>
      </c>
      <c r="D38" s="16">
        <v>70</v>
      </c>
      <c r="E38" s="25">
        <v>8</v>
      </c>
      <c r="F38" s="24"/>
      <c r="G38" s="29">
        <f t="shared" si="1"/>
        <v>560</v>
      </c>
      <c r="H38" s="1"/>
      <c r="I38" s="1"/>
      <c r="J38" s="1"/>
      <c r="K38" s="1"/>
      <c r="L38" s="1"/>
      <c r="M38" s="1"/>
    </row>
    <row r="39" spans="1:13" ht="39.950000000000003" customHeight="1">
      <c r="A39" s="16">
        <v>29</v>
      </c>
      <c r="B39" s="24" t="s">
        <v>57</v>
      </c>
      <c r="C39" s="16" t="s">
        <v>4</v>
      </c>
      <c r="D39" s="16">
        <v>20</v>
      </c>
      <c r="E39" s="25">
        <v>35</v>
      </c>
      <c r="F39" s="24"/>
      <c r="G39" s="29">
        <f t="shared" si="1"/>
        <v>700</v>
      </c>
      <c r="H39" s="1"/>
      <c r="I39" s="1"/>
      <c r="J39" s="1"/>
      <c r="K39" s="1"/>
      <c r="L39" s="1"/>
      <c r="M39" s="1"/>
    </row>
    <row r="40" spans="1:13" ht="39.950000000000003" customHeight="1">
      <c r="A40" s="16">
        <v>30</v>
      </c>
      <c r="B40" s="24" t="s">
        <v>60</v>
      </c>
      <c r="C40" s="16" t="s">
        <v>4</v>
      </c>
      <c r="D40" s="16">
        <v>50</v>
      </c>
      <c r="E40" s="25">
        <v>8</v>
      </c>
      <c r="F40" s="24"/>
      <c r="G40" s="29">
        <f t="shared" si="1"/>
        <v>400</v>
      </c>
      <c r="H40" s="1"/>
      <c r="I40" s="1"/>
      <c r="J40" s="1"/>
      <c r="K40" s="1"/>
      <c r="L40" s="1"/>
      <c r="M40" s="1"/>
    </row>
    <row r="41" spans="1:13" ht="39.950000000000003" customHeight="1">
      <c r="A41" s="16">
        <v>31</v>
      </c>
      <c r="B41" s="24" t="s">
        <v>59</v>
      </c>
      <c r="C41" s="16" t="s">
        <v>4</v>
      </c>
      <c r="D41" s="16">
        <v>50</v>
      </c>
      <c r="E41" s="25">
        <v>8</v>
      </c>
      <c r="F41" s="24"/>
      <c r="G41" s="29">
        <f t="shared" si="1"/>
        <v>400</v>
      </c>
      <c r="H41" s="1"/>
      <c r="I41" s="1"/>
      <c r="J41" s="1"/>
      <c r="K41" s="1"/>
      <c r="L41" s="1"/>
      <c r="M41" s="1"/>
    </row>
    <row r="42" spans="1:13" ht="39.950000000000003" customHeight="1">
      <c r="A42" s="16">
        <v>32</v>
      </c>
      <c r="B42" s="32" t="s">
        <v>40</v>
      </c>
      <c r="C42" s="16" t="s">
        <v>4</v>
      </c>
      <c r="D42" s="16">
        <v>80</v>
      </c>
      <c r="E42" s="25">
        <v>1.5</v>
      </c>
      <c r="F42" s="24"/>
      <c r="G42" s="29">
        <f t="shared" si="1"/>
        <v>120</v>
      </c>
      <c r="H42" s="1"/>
      <c r="I42" s="1"/>
      <c r="J42" s="1"/>
      <c r="K42" s="1"/>
      <c r="L42" s="1"/>
      <c r="M42" s="1"/>
    </row>
    <row r="43" spans="1:13" ht="39.950000000000003" customHeight="1">
      <c r="A43" s="16">
        <v>33</v>
      </c>
      <c r="B43" s="32" t="s">
        <v>41</v>
      </c>
      <c r="C43" s="16" t="s">
        <v>4</v>
      </c>
      <c r="D43" s="16">
        <v>60</v>
      </c>
      <c r="E43" s="25">
        <v>1.5</v>
      </c>
      <c r="F43" s="24"/>
      <c r="G43" s="29">
        <f t="shared" si="1"/>
        <v>90</v>
      </c>
      <c r="H43" s="1"/>
      <c r="I43" s="1"/>
      <c r="J43" s="1"/>
      <c r="K43" s="1"/>
      <c r="L43" s="1"/>
      <c r="M43" s="1"/>
    </row>
    <row r="44" spans="1:13" ht="39.950000000000003" customHeight="1">
      <c r="A44" s="16">
        <v>34</v>
      </c>
      <c r="B44" s="32" t="s">
        <v>42</v>
      </c>
      <c r="C44" s="16" t="s">
        <v>4</v>
      </c>
      <c r="D44" s="16">
        <v>40</v>
      </c>
      <c r="E44" s="25">
        <v>2</v>
      </c>
      <c r="F44" s="24"/>
      <c r="G44" s="29">
        <f t="shared" si="1"/>
        <v>80</v>
      </c>
      <c r="H44" s="1"/>
      <c r="I44" s="1"/>
      <c r="J44" s="1"/>
      <c r="K44" s="1"/>
      <c r="L44" s="1"/>
      <c r="M44" s="1"/>
    </row>
    <row r="45" spans="1:13" ht="39.950000000000003" customHeight="1">
      <c r="A45" s="16">
        <v>35</v>
      </c>
      <c r="B45" s="24" t="s">
        <v>43</v>
      </c>
      <c r="C45" s="16" t="s">
        <v>4</v>
      </c>
      <c r="D45" s="16">
        <v>50</v>
      </c>
      <c r="E45" s="25">
        <v>0.3</v>
      </c>
      <c r="F45" s="24"/>
      <c r="G45" s="29">
        <f>D45*E45</f>
        <v>15</v>
      </c>
      <c r="H45" s="1"/>
      <c r="I45" s="1"/>
      <c r="J45" s="1"/>
      <c r="K45" s="1"/>
      <c r="L45" s="1"/>
      <c r="M45" s="1"/>
    </row>
    <row r="46" spans="1:13" ht="39.950000000000003" customHeight="1">
      <c r="A46" s="16">
        <v>36</v>
      </c>
      <c r="B46" s="24" t="s">
        <v>44</v>
      </c>
      <c r="C46" s="16" t="s">
        <v>4</v>
      </c>
      <c r="D46" s="16">
        <v>50</v>
      </c>
      <c r="E46" s="25">
        <v>0.3</v>
      </c>
      <c r="F46" s="24"/>
      <c r="G46" s="29">
        <f t="shared" si="1"/>
        <v>15</v>
      </c>
      <c r="H46" s="1"/>
      <c r="I46" s="1"/>
      <c r="J46" s="1"/>
      <c r="K46" s="1"/>
      <c r="L46" s="1"/>
      <c r="M46" s="1"/>
    </row>
    <row r="47" spans="1:13" ht="39.950000000000003" customHeight="1">
      <c r="A47" s="16">
        <v>37</v>
      </c>
      <c r="B47" s="24" t="s">
        <v>25</v>
      </c>
      <c r="C47" s="16" t="s">
        <v>4</v>
      </c>
      <c r="D47" s="16">
        <v>110</v>
      </c>
      <c r="E47" s="25">
        <v>9.5</v>
      </c>
      <c r="F47" s="24"/>
      <c r="G47" s="29">
        <f t="shared" si="1"/>
        <v>1045</v>
      </c>
      <c r="H47" s="1"/>
      <c r="I47" s="1"/>
      <c r="J47" s="1"/>
      <c r="K47" s="1"/>
      <c r="L47" s="1"/>
      <c r="M47" s="1"/>
    </row>
    <row r="48" spans="1:13" ht="39.950000000000003" customHeight="1">
      <c r="A48" s="16">
        <v>38</v>
      </c>
      <c r="B48" s="24" t="s">
        <v>26</v>
      </c>
      <c r="C48" s="16" t="s">
        <v>4</v>
      </c>
      <c r="D48" s="16">
        <v>100</v>
      </c>
      <c r="E48" s="25">
        <v>18.5</v>
      </c>
      <c r="F48" s="24"/>
      <c r="G48" s="29">
        <f t="shared" si="1"/>
        <v>1850</v>
      </c>
      <c r="H48" s="1"/>
      <c r="I48" s="1"/>
      <c r="J48" s="1"/>
      <c r="K48" s="1"/>
      <c r="L48" s="1"/>
      <c r="M48" s="1"/>
    </row>
    <row r="49" spans="1:13" ht="39.950000000000003" customHeight="1">
      <c r="A49" s="16">
        <v>39</v>
      </c>
      <c r="B49" s="24" t="s">
        <v>45</v>
      </c>
      <c r="C49" s="16" t="s">
        <v>4</v>
      </c>
      <c r="D49" s="16">
        <v>30</v>
      </c>
      <c r="E49" s="25">
        <v>9</v>
      </c>
      <c r="F49" s="24"/>
      <c r="G49" s="29">
        <f t="shared" si="1"/>
        <v>270</v>
      </c>
      <c r="H49" s="1"/>
      <c r="I49" s="1"/>
      <c r="J49" s="1"/>
      <c r="K49" s="1"/>
      <c r="L49" s="1"/>
      <c r="M49" s="1"/>
    </row>
    <row r="50" spans="1:13" ht="39.950000000000003" customHeight="1">
      <c r="A50" s="16">
        <v>40</v>
      </c>
      <c r="B50" s="24" t="s">
        <v>46</v>
      </c>
      <c r="C50" s="16" t="s">
        <v>4</v>
      </c>
      <c r="D50" s="16">
        <v>30</v>
      </c>
      <c r="E50" s="25">
        <v>11</v>
      </c>
      <c r="F50" s="24"/>
      <c r="G50" s="29">
        <f t="shared" si="1"/>
        <v>330</v>
      </c>
      <c r="H50" s="1"/>
      <c r="I50" s="1"/>
      <c r="J50" s="1"/>
      <c r="K50" s="1"/>
      <c r="L50" s="1"/>
      <c r="M50" s="1"/>
    </row>
    <row r="51" spans="1:13" ht="39.950000000000003" customHeight="1">
      <c r="A51" s="16">
        <v>41</v>
      </c>
      <c r="B51" s="24" t="s">
        <v>47</v>
      </c>
      <c r="C51" s="16" t="s">
        <v>4</v>
      </c>
      <c r="D51" s="16">
        <v>20</v>
      </c>
      <c r="E51" s="25">
        <v>13</v>
      </c>
      <c r="F51" s="24"/>
      <c r="G51" s="29">
        <f t="shared" si="1"/>
        <v>260</v>
      </c>
      <c r="H51" s="1"/>
      <c r="I51" s="1"/>
      <c r="J51" s="1"/>
      <c r="K51" s="1"/>
      <c r="L51" s="1"/>
      <c r="M51" s="1"/>
    </row>
    <row r="52" spans="1:13" ht="39.950000000000003" customHeight="1">
      <c r="A52" s="16">
        <v>42</v>
      </c>
      <c r="B52" s="24" t="s">
        <v>77</v>
      </c>
      <c r="C52" s="16" t="s">
        <v>4</v>
      </c>
      <c r="D52" s="16">
        <v>81</v>
      </c>
      <c r="E52" s="25">
        <v>0.26</v>
      </c>
      <c r="F52" s="24"/>
      <c r="G52" s="29">
        <f t="shared" si="1"/>
        <v>21.060000000000002</v>
      </c>
      <c r="H52" s="1"/>
      <c r="I52" s="1"/>
      <c r="J52" s="1"/>
      <c r="K52" s="1"/>
      <c r="L52" s="1"/>
      <c r="M52" s="1"/>
    </row>
    <row r="53" spans="1:13" ht="39.950000000000003" customHeight="1">
      <c r="A53" s="16">
        <v>43</v>
      </c>
      <c r="B53" s="24" t="s">
        <v>78</v>
      </c>
      <c r="C53" s="16" t="s">
        <v>4</v>
      </c>
      <c r="D53" s="16">
        <v>75</v>
      </c>
      <c r="E53" s="25">
        <v>0.35</v>
      </c>
      <c r="F53" s="24"/>
      <c r="G53" s="29">
        <f t="shared" si="1"/>
        <v>26.25</v>
      </c>
      <c r="H53" s="1"/>
      <c r="I53" s="1"/>
      <c r="J53" s="1"/>
      <c r="K53" s="1"/>
      <c r="L53" s="1"/>
      <c r="M53" s="1"/>
    </row>
    <row r="54" spans="1:13" ht="39.950000000000003" customHeight="1">
      <c r="A54" s="16">
        <v>44</v>
      </c>
      <c r="B54" s="24" t="s">
        <v>79</v>
      </c>
      <c r="C54" s="16" t="s">
        <v>4</v>
      </c>
      <c r="D54" s="16">
        <v>75</v>
      </c>
      <c r="E54" s="25">
        <v>0.45</v>
      </c>
      <c r="F54" s="24"/>
      <c r="G54" s="29">
        <f t="shared" si="1"/>
        <v>33.75</v>
      </c>
      <c r="H54" s="1"/>
      <c r="I54" s="1"/>
      <c r="J54" s="1"/>
      <c r="K54" s="1"/>
      <c r="L54" s="1"/>
      <c r="M54" s="1"/>
    </row>
    <row r="55" spans="1:13" ht="39.950000000000003" customHeight="1">
      <c r="A55" s="16">
        <v>45</v>
      </c>
      <c r="B55" s="24" t="s">
        <v>27</v>
      </c>
      <c r="C55" s="16" t="s">
        <v>4</v>
      </c>
      <c r="D55" s="16">
        <v>50</v>
      </c>
      <c r="E55" s="25">
        <v>2.2999999999999998</v>
      </c>
      <c r="F55" s="24"/>
      <c r="G55" s="29">
        <f>D55*E55</f>
        <v>114.99999999999999</v>
      </c>
      <c r="H55" s="1"/>
      <c r="I55" s="1"/>
      <c r="J55" s="1"/>
      <c r="K55" s="1"/>
      <c r="L55" s="1"/>
      <c r="M55" s="1"/>
    </row>
    <row r="56" spans="1:13" ht="39.950000000000003" customHeight="1">
      <c r="A56" s="16">
        <v>46</v>
      </c>
      <c r="B56" s="24" t="s">
        <v>28</v>
      </c>
      <c r="C56" s="16" t="s">
        <v>4</v>
      </c>
      <c r="D56" s="16">
        <v>50</v>
      </c>
      <c r="E56" s="25">
        <v>2.2999999999999998</v>
      </c>
      <c r="F56" s="24"/>
      <c r="G56" s="29">
        <f t="shared" ref="G56:G64" si="2">D56*E56</f>
        <v>114.99999999999999</v>
      </c>
      <c r="H56" s="1"/>
      <c r="I56" s="1"/>
      <c r="J56" s="1"/>
      <c r="K56" s="1"/>
      <c r="L56" s="1"/>
      <c r="M56" s="1"/>
    </row>
    <row r="57" spans="1:13" ht="39.950000000000003" customHeight="1">
      <c r="A57" s="16">
        <v>47</v>
      </c>
      <c r="B57" s="24" t="s">
        <v>62</v>
      </c>
      <c r="C57" s="16" t="s">
        <v>4</v>
      </c>
      <c r="D57" s="16">
        <v>60</v>
      </c>
      <c r="E57" s="25">
        <v>3</v>
      </c>
      <c r="F57" s="24"/>
      <c r="G57" s="29">
        <f t="shared" si="2"/>
        <v>180</v>
      </c>
      <c r="H57" s="48"/>
      <c r="I57" s="1"/>
      <c r="J57" s="1"/>
      <c r="K57" s="1"/>
      <c r="L57" s="1"/>
      <c r="M57" s="1"/>
    </row>
    <row r="58" spans="1:13" ht="39.950000000000003" customHeight="1">
      <c r="A58" s="16">
        <v>48</v>
      </c>
      <c r="B58" s="24" t="s">
        <v>29</v>
      </c>
      <c r="C58" s="16" t="s">
        <v>4</v>
      </c>
      <c r="D58" s="16">
        <v>55</v>
      </c>
      <c r="E58" s="25">
        <v>0.4</v>
      </c>
      <c r="F58" s="24"/>
      <c r="G58" s="29">
        <f t="shared" si="2"/>
        <v>22</v>
      </c>
      <c r="H58" s="1"/>
      <c r="I58" s="1"/>
      <c r="J58" s="1"/>
      <c r="K58" s="1"/>
      <c r="L58" s="1"/>
      <c r="M58" s="1"/>
    </row>
    <row r="59" spans="1:13" ht="39.950000000000003" customHeight="1">
      <c r="A59" s="16">
        <v>49</v>
      </c>
      <c r="B59" s="24" t="s">
        <v>63</v>
      </c>
      <c r="C59" s="16" t="s">
        <v>4</v>
      </c>
      <c r="D59" s="16">
        <v>50</v>
      </c>
      <c r="E59" s="25">
        <v>0.6</v>
      </c>
      <c r="F59" s="24"/>
      <c r="G59" s="29">
        <f t="shared" si="2"/>
        <v>30</v>
      </c>
      <c r="H59" s="1"/>
      <c r="I59" s="1"/>
      <c r="J59" s="1"/>
      <c r="K59" s="1"/>
      <c r="L59" s="1"/>
      <c r="M59" s="1"/>
    </row>
    <row r="60" spans="1:13" ht="39.950000000000003" customHeight="1">
      <c r="A60" s="16">
        <v>50</v>
      </c>
      <c r="B60" s="24" t="s">
        <v>64</v>
      </c>
      <c r="C60" s="16" t="s">
        <v>4</v>
      </c>
      <c r="D60" s="16">
        <v>50</v>
      </c>
      <c r="E60" s="25">
        <v>2.5</v>
      </c>
      <c r="F60" s="24"/>
      <c r="G60" s="29">
        <f t="shared" si="2"/>
        <v>125</v>
      </c>
      <c r="H60" s="1"/>
      <c r="I60" s="1"/>
      <c r="J60" s="1"/>
      <c r="K60" s="1"/>
      <c r="L60" s="1"/>
      <c r="M60" s="1"/>
    </row>
    <row r="61" spans="1:13" ht="39.950000000000003" customHeight="1">
      <c r="A61" s="16">
        <v>51</v>
      </c>
      <c r="B61" s="24" t="s">
        <v>67</v>
      </c>
      <c r="C61" s="16" t="s">
        <v>6</v>
      </c>
      <c r="D61" s="16">
        <v>500</v>
      </c>
      <c r="E61" s="25">
        <v>0.65</v>
      </c>
      <c r="F61" s="24"/>
      <c r="G61" s="29">
        <f t="shared" si="2"/>
        <v>325</v>
      </c>
      <c r="H61" s="1"/>
      <c r="I61" s="1"/>
      <c r="J61" s="1"/>
      <c r="K61" s="1"/>
      <c r="L61" s="1"/>
      <c r="M61" s="1"/>
    </row>
    <row r="62" spans="1:13" ht="39.950000000000003" customHeight="1">
      <c r="A62" s="16">
        <v>52</v>
      </c>
      <c r="B62" s="24" t="s">
        <v>31</v>
      </c>
      <c r="C62" s="16" t="s">
        <v>4</v>
      </c>
      <c r="D62" s="16">
        <v>100</v>
      </c>
      <c r="E62" s="25">
        <v>2</v>
      </c>
      <c r="F62" s="24"/>
      <c r="G62" s="29">
        <f t="shared" si="2"/>
        <v>200</v>
      </c>
      <c r="H62" s="1"/>
      <c r="I62" s="1"/>
      <c r="J62" s="1"/>
      <c r="K62" s="1"/>
      <c r="L62" s="1"/>
      <c r="M62" s="1"/>
    </row>
    <row r="63" spans="1:13" ht="39.950000000000003" customHeight="1">
      <c r="A63" s="16">
        <v>53</v>
      </c>
      <c r="B63" s="24" t="s">
        <v>30</v>
      </c>
      <c r="C63" s="16" t="s">
        <v>4</v>
      </c>
      <c r="D63" s="16">
        <v>28</v>
      </c>
      <c r="E63" s="25">
        <v>1.5</v>
      </c>
      <c r="F63" s="24"/>
      <c r="G63" s="29">
        <f t="shared" si="2"/>
        <v>42</v>
      </c>
      <c r="H63" s="1"/>
      <c r="I63" s="1"/>
      <c r="J63" s="1"/>
      <c r="K63" s="1"/>
      <c r="L63" s="1"/>
      <c r="M63" s="1"/>
    </row>
    <row r="64" spans="1:13" ht="39.950000000000003" customHeight="1">
      <c r="A64" s="16">
        <v>54</v>
      </c>
      <c r="B64" s="24" t="s">
        <v>48</v>
      </c>
      <c r="C64" s="16" t="s">
        <v>4</v>
      </c>
      <c r="D64" s="16">
        <v>25</v>
      </c>
      <c r="E64" s="25">
        <v>10.5</v>
      </c>
      <c r="F64" s="24"/>
      <c r="G64" s="29">
        <f t="shared" si="2"/>
        <v>262.5</v>
      </c>
      <c r="H64" s="1"/>
      <c r="I64" s="1"/>
      <c r="J64" s="1"/>
      <c r="K64" s="1"/>
      <c r="L64" s="1"/>
      <c r="M64" s="1"/>
    </row>
    <row r="65" spans="1:11" ht="39.950000000000003" customHeight="1">
      <c r="A65" s="16">
        <v>55</v>
      </c>
      <c r="B65" s="24" t="s">
        <v>65</v>
      </c>
      <c r="C65" s="16" t="s">
        <v>4</v>
      </c>
      <c r="D65" s="16">
        <v>46</v>
      </c>
      <c r="E65" s="25">
        <v>60</v>
      </c>
      <c r="F65" s="21"/>
      <c r="G65" s="29">
        <f>D65*E65</f>
        <v>2760</v>
      </c>
      <c r="J65" s="7">
        <f>G65+G66</f>
        <v>3260</v>
      </c>
      <c r="K65">
        <f>J65*1.23</f>
        <v>4009.7999999999997</v>
      </c>
    </row>
    <row r="66" spans="1:11" ht="39.950000000000003" customHeight="1">
      <c r="A66" s="16">
        <v>56</v>
      </c>
      <c r="B66" s="24" t="s">
        <v>71</v>
      </c>
      <c r="C66" s="16" t="s">
        <v>4</v>
      </c>
      <c r="D66" s="16">
        <v>10</v>
      </c>
      <c r="E66" s="25">
        <v>50</v>
      </c>
      <c r="F66" s="21"/>
      <c r="G66" s="29">
        <f>D66*E66</f>
        <v>500</v>
      </c>
    </row>
    <row r="67" spans="1:11" ht="39.950000000000003" customHeight="1">
      <c r="A67" s="16">
        <v>57</v>
      </c>
      <c r="B67" s="24" t="s">
        <v>73</v>
      </c>
      <c r="C67" s="16" t="s">
        <v>4</v>
      </c>
      <c r="D67" s="16">
        <v>40</v>
      </c>
      <c r="E67" s="25">
        <v>300</v>
      </c>
      <c r="F67" s="19"/>
      <c r="G67" s="29">
        <f>D67*E67</f>
        <v>12000</v>
      </c>
    </row>
    <row r="68" spans="1:11" ht="39.950000000000003" customHeight="1">
      <c r="A68" s="20"/>
      <c r="B68" s="17"/>
      <c r="C68" s="17"/>
      <c r="D68" s="20"/>
      <c r="E68" s="18" t="s">
        <v>5</v>
      </c>
      <c r="F68" s="19" t="e">
        <f>#REF!+#REF!</f>
        <v>#REF!</v>
      </c>
      <c r="G68" s="21">
        <f>SUM(G11:G67)</f>
        <v>56910.559999999998</v>
      </c>
      <c r="H68" s="7"/>
    </row>
    <row r="69" spans="1:11" ht="39.950000000000003" customHeight="1">
      <c r="A69" s="53" t="s">
        <v>9</v>
      </c>
      <c r="B69" s="54"/>
      <c r="C69" s="54"/>
      <c r="D69" s="54"/>
      <c r="E69" s="55"/>
      <c r="F69" s="40" t="e">
        <f>F68</f>
        <v>#REF!</v>
      </c>
      <c r="G69" s="21">
        <f>G68</f>
        <v>56910.559999999998</v>
      </c>
      <c r="H69">
        <f>H68*1.23</f>
        <v>0</v>
      </c>
    </row>
    <row r="70" spans="1:11" ht="39.950000000000003" customHeight="1">
      <c r="A70" s="56" t="s">
        <v>8</v>
      </c>
      <c r="B70" s="57"/>
      <c r="C70" s="57"/>
      <c r="D70" s="57"/>
      <c r="E70" s="58"/>
      <c r="F70" s="19" t="e">
        <f>0.23*F69</f>
        <v>#REF!</v>
      </c>
      <c r="G70" s="21">
        <f>G69*0.23</f>
        <v>13089.4288</v>
      </c>
    </row>
    <row r="71" spans="1:11" ht="39.950000000000003" customHeight="1">
      <c r="A71" s="53" t="s">
        <v>10</v>
      </c>
      <c r="B71" s="54"/>
      <c r="C71" s="54"/>
      <c r="D71" s="54"/>
      <c r="E71" s="55"/>
      <c r="F71" s="6" t="e">
        <f>SUM(F69:F70)</f>
        <v>#REF!</v>
      </c>
      <c r="G71" s="51">
        <f>SUM(G69:G70)</f>
        <v>69999.988799999992</v>
      </c>
    </row>
    <row r="72" spans="1:11" ht="39.950000000000003" customHeight="1">
      <c r="A72" s="5"/>
      <c r="B72" s="3"/>
      <c r="C72" s="3"/>
      <c r="D72" s="5"/>
      <c r="E72" s="8"/>
    </row>
    <row r="73" spans="1:11" ht="39.950000000000003" customHeight="1">
      <c r="A73" s="5"/>
      <c r="B73" s="43"/>
      <c r="C73" s="43"/>
      <c r="D73" s="44"/>
      <c r="E73" s="45"/>
    </row>
    <row r="74" spans="1:11" ht="39.950000000000003" customHeight="1">
      <c r="A74" s="5"/>
      <c r="B74" s="43" t="s">
        <v>14</v>
      </c>
      <c r="C74" s="43"/>
      <c r="D74" s="44"/>
      <c r="E74" s="45"/>
    </row>
    <row r="75" spans="1:11" ht="20.25" customHeight="1">
      <c r="A75" s="5"/>
      <c r="B75" s="43" t="s">
        <v>81</v>
      </c>
      <c r="C75" s="43"/>
      <c r="D75" s="44"/>
      <c r="E75" s="45"/>
    </row>
    <row r="76" spans="1:11" ht="14.25" customHeight="1">
      <c r="A76" s="5"/>
      <c r="B76" s="43" t="s">
        <v>15</v>
      </c>
      <c r="C76" s="43"/>
      <c r="D76" s="44"/>
      <c r="E76" s="45"/>
    </row>
    <row r="77" spans="1:11" ht="6" customHeight="1">
      <c r="A77" s="5"/>
      <c r="B77" s="43" t="s">
        <v>16</v>
      </c>
      <c r="C77" s="43"/>
      <c r="D77" s="44"/>
      <c r="E77" s="45"/>
    </row>
    <row r="78" spans="1:11" ht="11.25" customHeight="1">
      <c r="A78" s="5"/>
      <c r="B78" s="43"/>
      <c r="C78" s="43"/>
      <c r="D78" s="44"/>
      <c r="E78" s="45"/>
    </row>
    <row r="79" spans="1:11" ht="25.5" customHeight="1">
      <c r="A79" s="5"/>
      <c r="B79" s="43" t="s">
        <v>17</v>
      </c>
      <c r="C79" s="43"/>
      <c r="D79" s="44"/>
      <c r="E79" s="45"/>
    </row>
    <row r="80" spans="1:11" ht="17.25" customHeight="1">
      <c r="A80" s="5"/>
      <c r="B80" s="46" t="s">
        <v>80</v>
      </c>
      <c r="C80" s="43"/>
      <c r="D80" s="44"/>
      <c r="E80" s="45"/>
    </row>
    <row r="81" spans="1:17" ht="20.100000000000001" customHeight="1">
      <c r="A81" s="5"/>
      <c r="B81" s="47"/>
      <c r="C81" s="43"/>
      <c r="D81" s="44"/>
      <c r="E81" s="45"/>
    </row>
    <row r="82" spans="1:17">
      <c r="A82" s="5"/>
      <c r="C82" s="3"/>
      <c r="D82" s="5"/>
      <c r="E82" s="8"/>
    </row>
    <row r="83" spans="1:17" s="1" customFormat="1">
      <c r="A83" s="5"/>
      <c r="B83" s="3"/>
      <c r="C83" s="3"/>
      <c r="D83" s="5"/>
      <c r="E83" s="8"/>
      <c r="G83"/>
      <c r="H83"/>
      <c r="I83"/>
      <c r="J83"/>
      <c r="K83"/>
      <c r="L83"/>
      <c r="M83"/>
      <c r="N83"/>
      <c r="O83"/>
      <c r="P83"/>
      <c r="Q83"/>
    </row>
    <row r="84" spans="1:17" s="1" customFormat="1">
      <c r="A84" s="5"/>
      <c r="B84" s="3"/>
      <c r="C84" s="3"/>
      <c r="D84" s="5"/>
      <c r="E84" s="8"/>
      <c r="G84"/>
      <c r="H84"/>
      <c r="I84"/>
      <c r="J84"/>
      <c r="K84"/>
      <c r="L84"/>
      <c r="M84"/>
      <c r="N84"/>
      <c r="O84"/>
      <c r="P84"/>
      <c r="Q84"/>
    </row>
    <row r="85" spans="1:17" s="1" customFormat="1">
      <c r="A85" s="5"/>
      <c r="B85" s="3"/>
      <c r="C85" s="3"/>
      <c r="D85" s="5"/>
      <c r="E85" s="8"/>
      <c r="G85"/>
      <c r="H85"/>
      <c r="I85"/>
      <c r="J85"/>
      <c r="K85"/>
      <c r="L85"/>
      <c r="M85"/>
      <c r="N85"/>
      <c r="O85"/>
      <c r="P85"/>
      <c r="Q85"/>
    </row>
    <row r="86" spans="1:17" s="1" customFormat="1">
      <c r="A86" s="5"/>
      <c r="B86" s="3"/>
      <c r="C86" s="3"/>
      <c r="D86" s="5"/>
      <c r="E86" s="8"/>
      <c r="G86"/>
      <c r="H86"/>
      <c r="I86"/>
      <c r="J86"/>
      <c r="K86"/>
      <c r="L86"/>
      <c r="M86"/>
      <c r="N86"/>
      <c r="O86"/>
      <c r="P86"/>
      <c r="Q86"/>
    </row>
    <row r="87" spans="1:17" s="1" customFormat="1">
      <c r="A87" s="2"/>
      <c r="D87" s="2"/>
      <c r="E87" s="9"/>
      <c r="G87"/>
      <c r="H87"/>
      <c r="I87"/>
      <c r="J87"/>
      <c r="K87"/>
      <c r="L87"/>
      <c r="M87"/>
      <c r="N87"/>
      <c r="O87"/>
      <c r="P87"/>
      <c r="Q87"/>
    </row>
    <row r="88" spans="1:17" s="1" customFormat="1">
      <c r="A88" s="2"/>
      <c r="D88" s="2"/>
      <c r="E88" s="9"/>
      <c r="G88"/>
      <c r="H88"/>
      <c r="I88"/>
      <c r="J88"/>
      <c r="K88"/>
      <c r="L88"/>
      <c r="M88"/>
      <c r="N88"/>
      <c r="O88"/>
      <c r="P88"/>
      <c r="Q88"/>
    </row>
    <row r="89" spans="1:17" s="1" customFormat="1">
      <c r="A89" s="2"/>
      <c r="D89" s="2"/>
      <c r="E89" s="9"/>
      <c r="G89"/>
      <c r="H89"/>
      <c r="I89"/>
      <c r="J89"/>
      <c r="K89"/>
      <c r="L89"/>
      <c r="M89"/>
      <c r="N89"/>
      <c r="O89"/>
      <c r="P89"/>
      <c r="Q89"/>
    </row>
    <row r="90" spans="1:17" s="1" customFormat="1">
      <c r="A90" s="2"/>
      <c r="D90" s="2"/>
      <c r="E90" s="9"/>
      <c r="G90"/>
      <c r="H90"/>
      <c r="I90"/>
      <c r="J90"/>
      <c r="K90"/>
      <c r="L90"/>
      <c r="M90"/>
      <c r="N90"/>
      <c r="O90"/>
      <c r="P90"/>
      <c r="Q90"/>
    </row>
    <row r="91" spans="1:17" s="1" customFormat="1">
      <c r="A91" s="2"/>
      <c r="D91" s="2"/>
      <c r="E91" s="9"/>
      <c r="G91"/>
      <c r="H91"/>
      <c r="I91"/>
      <c r="J91"/>
      <c r="K91"/>
      <c r="L91"/>
      <c r="M91"/>
      <c r="N91"/>
      <c r="O91"/>
      <c r="P91"/>
      <c r="Q91"/>
    </row>
    <row r="92" spans="1:17" s="1" customFormat="1">
      <c r="A92" s="2"/>
      <c r="D92" s="2"/>
      <c r="E92" s="9"/>
      <c r="G92"/>
      <c r="H92"/>
      <c r="I92"/>
      <c r="J92"/>
      <c r="K92"/>
      <c r="L92"/>
      <c r="M92"/>
      <c r="N92"/>
      <c r="O92"/>
      <c r="P92"/>
      <c r="Q92"/>
    </row>
  </sheetData>
  <mergeCells count="4">
    <mergeCell ref="A8:F8"/>
    <mergeCell ref="A69:E69"/>
    <mergeCell ref="A70:E70"/>
    <mergeCell ref="A71:E71"/>
  </mergeCells>
  <pageMargins left="0.51181102362204722" right="0.51181102362204722" top="0.55118110236220474" bottom="0.55118110236220474" header="0.31496062992125984" footer="0.31496062992125984"/>
  <pageSetup paperSize="9" scale="93" orientation="portrait" horizontalDpi="300" verticalDpi="3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2"/>
  <sheetViews>
    <sheetView tabSelected="1" zoomScaleNormal="100" workbookViewId="0">
      <selection activeCell="K12" sqref="K12"/>
    </sheetView>
  </sheetViews>
  <sheetFormatPr defaultRowHeight="15"/>
  <cols>
    <col min="1" max="1" width="5.5703125" style="4" customWidth="1"/>
    <col min="2" max="2" width="40.42578125" customWidth="1"/>
    <col min="3" max="3" width="11.140625" customWidth="1"/>
    <col min="4" max="4" width="10.28515625" style="4" customWidth="1"/>
    <col min="5" max="5" width="9.42578125" style="10" customWidth="1"/>
    <col min="6" max="6" width="2.5703125" style="1" hidden="1" customWidth="1"/>
    <col min="7" max="7" width="12.42578125" customWidth="1"/>
  </cols>
  <sheetData>
    <row r="1" spans="1:17">
      <c r="A1" s="11"/>
      <c r="B1" s="12"/>
      <c r="C1" s="49" t="s">
        <v>82</v>
      </c>
      <c r="E1" s="13"/>
      <c r="F1" s="12"/>
      <c r="G1" s="1"/>
      <c r="H1" s="1"/>
      <c r="I1" s="1"/>
      <c r="J1" s="1"/>
      <c r="K1" s="1"/>
      <c r="L1" s="1"/>
      <c r="M1" s="1"/>
    </row>
    <row r="2" spans="1:17">
      <c r="A2" s="11"/>
      <c r="B2" s="12"/>
      <c r="C2" s="49" t="s">
        <v>76</v>
      </c>
      <c r="E2" s="13"/>
      <c r="F2" s="12"/>
      <c r="G2" s="1"/>
      <c r="H2" s="1"/>
      <c r="I2" s="1"/>
      <c r="J2" s="1"/>
      <c r="K2" s="1"/>
      <c r="L2" s="1"/>
      <c r="M2" s="1"/>
    </row>
    <row r="3" spans="1:17">
      <c r="A3" s="11"/>
      <c r="B3" s="12"/>
      <c r="C3" s="50" t="s">
        <v>75</v>
      </c>
      <c r="E3" s="13"/>
      <c r="F3" s="12"/>
      <c r="G3" s="1"/>
      <c r="H3" s="1"/>
      <c r="I3" s="1"/>
      <c r="J3" s="1"/>
      <c r="K3" s="1"/>
      <c r="L3" s="1"/>
      <c r="M3" s="1"/>
    </row>
    <row r="4" spans="1:17">
      <c r="A4" s="11"/>
      <c r="B4" s="12"/>
      <c r="C4" s="49" t="s">
        <v>85</v>
      </c>
      <c r="E4" s="13"/>
      <c r="F4" s="12"/>
      <c r="G4" s="1"/>
      <c r="H4" s="1"/>
      <c r="I4" s="1"/>
      <c r="J4" s="1"/>
      <c r="K4" s="1"/>
      <c r="L4" s="1"/>
      <c r="M4" s="1"/>
    </row>
    <row r="5" spans="1:17">
      <c r="A5" s="11"/>
      <c r="B5" s="12"/>
      <c r="C5" s="49" t="s">
        <v>74</v>
      </c>
      <c r="E5" s="13"/>
      <c r="F5" s="12"/>
      <c r="G5" s="1"/>
      <c r="H5" s="1"/>
      <c r="I5" s="1"/>
      <c r="J5" s="1"/>
      <c r="K5" s="1"/>
      <c r="L5" s="1"/>
      <c r="M5" s="1"/>
    </row>
    <row r="6" spans="1:17">
      <c r="A6" s="11"/>
      <c r="B6" s="12"/>
      <c r="C6" s="12"/>
      <c r="D6" s="11"/>
      <c r="E6" s="13"/>
      <c r="F6" s="12"/>
      <c r="G6" s="1"/>
      <c r="H6" s="1"/>
      <c r="I6" s="1"/>
      <c r="J6" s="1"/>
      <c r="K6" s="1"/>
      <c r="L6" s="1"/>
      <c r="M6" s="1"/>
    </row>
    <row r="7" spans="1:17">
      <c r="A7" s="11"/>
      <c r="B7" s="14"/>
      <c r="C7" s="1"/>
      <c r="D7" s="2"/>
      <c r="E7" s="9"/>
      <c r="G7" s="1"/>
      <c r="H7" s="1"/>
      <c r="I7" s="1"/>
      <c r="J7" s="1"/>
      <c r="K7" s="1"/>
      <c r="L7" s="1"/>
      <c r="M7" s="1"/>
    </row>
    <row r="8" spans="1:17">
      <c r="A8" s="59" t="s">
        <v>84</v>
      </c>
      <c r="B8" s="59"/>
      <c r="C8" s="59"/>
      <c r="D8" s="59"/>
      <c r="E8" s="59"/>
      <c r="F8" s="59"/>
      <c r="G8" s="1"/>
      <c r="H8" s="1"/>
      <c r="I8" s="1"/>
      <c r="J8" s="1"/>
      <c r="K8" s="1"/>
      <c r="L8" s="1"/>
      <c r="M8" s="1"/>
    </row>
    <row r="9" spans="1:17" ht="49.5" customHeight="1" thickBot="1">
      <c r="A9" s="33" t="s">
        <v>0</v>
      </c>
      <c r="B9" s="34" t="s">
        <v>1</v>
      </c>
      <c r="C9" s="35" t="s">
        <v>12</v>
      </c>
      <c r="D9" s="34" t="s">
        <v>2</v>
      </c>
      <c r="E9" s="36" t="s">
        <v>11</v>
      </c>
      <c r="F9" s="37" t="s">
        <v>7</v>
      </c>
      <c r="G9" s="34" t="s">
        <v>7</v>
      </c>
      <c r="H9" s="1"/>
      <c r="I9" s="1"/>
      <c r="J9" s="1"/>
      <c r="K9" s="1"/>
      <c r="L9" s="1"/>
      <c r="M9" s="1"/>
    </row>
    <row r="10" spans="1:17" ht="15.75" hidden="1" thickTop="1">
      <c r="A10" s="38"/>
      <c r="B10" s="26" t="s">
        <v>3</v>
      </c>
      <c r="C10" s="22"/>
      <c r="D10" s="15"/>
      <c r="E10" s="27"/>
      <c r="F10" s="28"/>
      <c r="G10" s="39"/>
      <c r="H10" s="1"/>
      <c r="I10" s="1"/>
      <c r="J10" s="1"/>
      <c r="K10" s="1"/>
      <c r="L10" s="1"/>
      <c r="M10" s="1"/>
    </row>
    <row r="11" spans="1:17" s="23" customFormat="1" ht="39.950000000000003" customHeight="1" thickTop="1">
      <c r="A11" s="16">
        <v>1</v>
      </c>
      <c r="B11" s="24" t="s">
        <v>18</v>
      </c>
      <c r="C11" s="16" t="s">
        <v>6</v>
      </c>
      <c r="D11" s="16">
        <v>200</v>
      </c>
      <c r="E11" s="25"/>
      <c r="F11" s="24"/>
      <c r="G11" s="29"/>
      <c r="H11" s="3"/>
      <c r="I11" s="3"/>
      <c r="J11" s="3"/>
      <c r="K11" s="3"/>
      <c r="L11" s="3"/>
      <c r="M11" s="3"/>
      <c r="N11" s="42"/>
      <c r="O11" s="42"/>
      <c r="P11" s="42"/>
      <c r="Q11" s="42"/>
    </row>
    <row r="12" spans="1:17" ht="39.950000000000003" customHeight="1">
      <c r="A12" s="16">
        <v>2</v>
      </c>
      <c r="B12" s="24" t="s">
        <v>32</v>
      </c>
      <c r="C12" s="16" t="s">
        <v>6</v>
      </c>
      <c r="D12" s="16">
        <v>600</v>
      </c>
      <c r="E12" s="25"/>
      <c r="F12" s="24"/>
      <c r="G12" s="29"/>
      <c r="H12" s="3"/>
      <c r="I12" s="3"/>
      <c r="J12" s="3"/>
      <c r="K12" s="3"/>
      <c r="L12" s="3"/>
      <c r="M12" s="3"/>
      <c r="N12" s="42"/>
      <c r="O12" s="42"/>
      <c r="P12" s="42"/>
      <c r="Q12" s="42"/>
    </row>
    <row r="13" spans="1:17" ht="39.950000000000003" customHeight="1">
      <c r="A13" s="16">
        <v>3</v>
      </c>
      <c r="B13" s="24" t="s">
        <v>33</v>
      </c>
      <c r="C13" s="16" t="s">
        <v>6</v>
      </c>
      <c r="D13" s="16">
        <v>350</v>
      </c>
      <c r="E13" s="25"/>
      <c r="F13" s="24"/>
      <c r="G13" s="29"/>
      <c r="H13" s="3"/>
      <c r="I13" s="3"/>
      <c r="J13" s="3"/>
      <c r="K13" s="3"/>
      <c r="L13" s="3"/>
      <c r="M13" s="3"/>
      <c r="N13" s="42"/>
      <c r="O13" s="42"/>
      <c r="P13" s="42"/>
      <c r="Q13" s="42"/>
    </row>
    <row r="14" spans="1:17" ht="39.950000000000003" customHeight="1">
      <c r="A14" s="16">
        <v>4</v>
      </c>
      <c r="B14" s="24" t="s">
        <v>34</v>
      </c>
      <c r="C14" s="16" t="s">
        <v>6</v>
      </c>
      <c r="D14" s="16">
        <v>50</v>
      </c>
      <c r="E14" s="25"/>
      <c r="F14" s="24"/>
      <c r="G14" s="29"/>
      <c r="H14" s="3"/>
      <c r="I14" s="3"/>
      <c r="J14" s="3"/>
      <c r="K14" s="3"/>
      <c r="L14" s="3"/>
      <c r="M14" s="3"/>
      <c r="N14" s="42"/>
      <c r="O14" s="42"/>
      <c r="P14" s="42"/>
      <c r="Q14" s="42"/>
    </row>
    <row r="15" spans="1:17" s="23" customFormat="1" ht="39.950000000000003" customHeight="1">
      <c r="A15" s="16">
        <v>5</v>
      </c>
      <c r="B15" s="24" t="s">
        <v>35</v>
      </c>
      <c r="C15" s="16" t="s">
        <v>19</v>
      </c>
      <c r="D15" s="16">
        <v>6</v>
      </c>
      <c r="E15" s="25"/>
      <c r="F15" s="24"/>
      <c r="G15" s="29"/>
      <c r="H15" s="3"/>
      <c r="I15" s="3"/>
      <c r="J15" s="3"/>
      <c r="K15" s="3"/>
      <c r="L15" s="3"/>
      <c r="M15" s="3"/>
      <c r="N15" s="42"/>
      <c r="O15" s="42"/>
      <c r="P15" s="42"/>
      <c r="Q15" s="42"/>
    </row>
    <row r="16" spans="1:17" ht="39.950000000000003" customHeight="1">
      <c r="A16" s="16">
        <v>6</v>
      </c>
      <c r="B16" s="24" t="s">
        <v>36</v>
      </c>
      <c r="C16" s="16" t="s">
        <v>19</v>
      </c>
      <c r="D16" s="16">
        <v>6</v>
      </c>
      <c r="E16" s="25"/>
      <c r="F16" s="24"/>
      <c r="G16" s="29"/>
      <c r="H16" s="3"/>
      <c r="I16" s="3"/>
      <c r="J16" s="3"/>
      <c r="K16" s="3"/>
      <c r="L16" s="3"/>
      <c r="M16" s="3"/>
      <c r="N16" s="42"/>
      <c r="O16" s="42"/>
      <c r="P16" s="42"/>
      <c r="Q16" s="42"/>
    </row>
    <row r="17" spans="1:13" ht="39.950000000000003" customHeight="1">
      <c r="A17" s="16">
        <v>7</v>
      </c>
      <c r="B17" s="30" t="s">
        <v>37</v>
      </c>
      <c r="C17" s="16" t="s">
        <v>19</v>
      </c>
      <c r="D17" s="16">
        <v>8</v>
      </c>
      <c r="E17" s="25"/>
      <c r="F17" s="24"/>
      <c r="G17" s="29"/>
      <c r="H17" s="1"/>
      <c r="I17" s="1"/>
      <c r="J17" s="1"/>
      <c r="K17" s="1"/>
      <c r="L17" s="1"/>
      <c r="M17" s="1"/>
    </row>
    <row r="18" spans="1:13" ht="39.950000000000003" customHeight="1">
      <c r="A18" s="16">
        <v>8</v>
      </c>
      <c r="B18" s="30" t="s">
        <v>38</v>
      </c>
      <c r="C18" s="16" t="s">
        <v>19</v>
      </c>
      <c r="D18" s="16">
        <v>6</v>
      </c>
      <c r="E18" s="25"/>
      <c r="F18" s="24"/>
      <c r="G18" s="29"/>
      <c r="H18" s="1"/>
      <c r="I18" s="1"/>
      <c r="J18" s="1"/>
      <c r="K18" s="1"/>
      <c r="L18" s="1"/>
      <c r="M18" s="1"/>
    </row>
    <row r="19" spans="1:13" ht="39.950000000000003" customHeight="1">
      <c r="A19" s="16">
        <v>9</v>
      </c>
      <c r="B19" s="30" t="s">
        <v>39</v>
      </c>
      <c r="C19" s="16" t="s">
        <v>19</v>
      </c>
      <c r="D19" s="16">
        <v>6</v>
      </c>
      <c r="E19" s="25"/>
      <c r="F19" s="24"/>
      <c r="G19" s="29"/>
      <c r="H19" s="1"/>
      <c r="I19" s="1"/>
      <c r="J19" s="1"/>
      <c r="K19" s="1"/>
      <c r="L19" s="1"/>
      <c r="M19" s="1"/>
    </row>
    <row r="20" spans="1:13" ht="39.950000000000003" customHeight="1">
      <c r="A20" s="16">
        <v>10</v>
      </c>
      <c r="B20" s="30" t="s">
        <v>20</v>
      </c>
      <c r="C20" s="16" t="s">
        <v>4</v>
      </c>
      <c r="D20" s="16">
        <v>230</v>
      </c>
      <c r="E20" s="25"/>
      <c r="F20" s="24"/>
      <c r="G20" s="29"/>
      <c r="H20" s="1"/>
      <c r="I20" s="1"/>
      <c r="J20" s="1"/>
      <c r="K20" s="1"/>
      <c r="L20" s="1"/>
      <c r="M20" s="1"/>
    </row>
    <row r="21" spans="1:13" ht="39.950000000000003" customHeight="1">
      <c r="A21" s="16">
        <v>11</v>
      </c>
      <c r="B21" s="30" t="s">
        <v>21</v>
      </c>
      <c r="C21" s="16" t="s">
        <v>4</v>
      </c>
      <c r="D21" s="16">
        <v>140</v>
      </c>
      <c r="E21" s="25"/>
      <c r="F21" s="24"/>
      <c r="G21" s="29"/>
      <c r="H21" s="1"/>
      <c r="I21" s="1"/>
      <c r="J21" s="1"/>
      <c r="K21" s="1"/>
      <c r="L21" s="1"/>
      <c r="M21" s="1"/>
    </row>
    <row r="22" spans="1:13" ht="39.950000000000003" customHeight="1">
      <c r="A22" s="16">
        <v>12</v>
      </c>
      <c r="B22" s="30" t="s">
        <v>49</v>
      </c>
      <c r="C22" s="16" t="s">
        <v>4</v>
      </c>
      <c r="D22" s="16">
        <v>120</v>
      </c>
      <c r="E22" s="25"/>
      <c r="F22" s="24"/>
      <c r="G22" s="29"/>
      <c r="H22" s="1"/>
      <c r="I22" s="1"/>
      <c r="J22" s="1"/>
      <c r="K22" s="1"/>
      <c r="L22" s="1"/>
      <c r="M22" s="1"/>
    </row>
    <row r="23" spans="1:13" ht="39.950000000000003" customHeight="1">
      <c r="A23" s="16">
        <v>13</v>
      </c>
      <c r="B23" s="24" t="s">
        <v>22</v>
      </c>
      <c r="C23" s="16" t="s">
        <v>4</v>
      </c>
      <c r="D23" s="16">
        <v>50</v>
      </c>
      <c r="E23" s="25"/>
      <c r="F23" s="24"/>
      <c r="G23" s="25"/>
      <c r="H23" s="1"/>
      <c r="I23" s="1"/>
      <c r="J23" s="1"/>
      <c r="K23" s="1"/>
      <c r="L23" s="1"/>
      <c r="M23" s="1"/>
    </row>
    <row r="24" spans="1:13" ht="39.950000000000003" customHeight="1">
      <c r="A24" s="16">
        <v>14</v>
      </c>
      <c r="B24" s="32" t="s">
        <v>58</v>
      </c>
      <c r="C24" s="16" t="s">
        <v>4</v>
      </c>
      <c r="D24" s="16">
        <v>50</v>
      </c>
      <c r="E24" s="25"/>
      <c r="F24" s="24"/>
      <c r="G24" s="25"/>
      <c r="H24" s="1"/>
      <c r="I24" s="1"/>
      <c r="J24" s="1"/>
      <c r="K24" s="1"/>
      <c r="L24" s="1"/>
      <c r="M24" s="1"/>
    </row>
    <row r="25" spans="1:13" ht="39.950000000000003" customHeight="1">
      <c r="A25" s="16">
        <v>15</v>
      </c>
      <c r="B25" s="32" t="s">
        <v>50</v>
      </c>
      <c r="C25" s="16" t="s">
        <v>4</v>
      </c>
      <c r="D25" s="16">
        <v>50</v>
      </c>
      <c r="E25" s="25"/>
      <c r="F25" s="24"/>
      <c r="G25" s="25"/>
      <c r="H25" s="1"/>
      <c r="I25" s="1"/>
      <c r="J25" s="1"/>
      <c r="K25" s="1"/>
      <c r="L25" s="1"/>
      <c r="M25" s="1"/>
    </row>
    <row r="26" spans="1:13" ht="39.950000000000003" customHeight="1">
      <c r="A26" s="16">
        <v>16</v>
      </c>
      <c r="B26" s="24" t="s">
        <v>23</v>
      </c>
      <c r="C26" s="16" t="s">
        <v>4</v>
      </c>
      <c r="D26" s="16">
        <v>250</v>
      </c>
      <c r="E26" s="25"/>
      <c r="F26" s="24"/>
      <c r="G26" s="25"/>
      <c r="H26" s="1"/>
      <c r="I26" s="1"/>
      <c r="J26" s="1"/>
      <c r="K26" s="1"/>
      <c r="L26" s="1"/>
      <c r="M26" s="1"/>
    </row>
    <row r="27" spans="1:13" ht="39.950000000000003" customHeight="1">
      <c r="A27" s="16">
        <v>17</v>
      </c>
      <c r="B27" s="24" t="s">
        <v>68</v>
      </c>
      <c r="C27" s="16" t="s">
        <v>24</v>
      </c>
      <c r="D27" s="16">
        <v>50</v>
      </c>
      <c r="E27" s="25"/>
      <c r="F27" s="24"/>
      <c r="G27" s="25"/>
      <c r="H27" s="1"/>
      <c r="I27" s="1"/>
      <c r="J27" s="1"/>
      <c r="K27" s="1"/>
      <c r="L27" s="1"/>
      <c r="M27" s="1"/>
    </row>
    <row r="28" spans="1:13" ht="39.950000000000003" customHeight="1">
      <c r="A28" s="16">
        <v>18</v>
      </c>
      <c r="B28" s="24" t="s">
        <v>69</v>
      </c>
      <c r="C28" s="16" t="s">
        <v>24</v>
      </c>
      <c r="D28" s="16">
        <v>50</v>
      </c>
      <c r="E28" s="25"/>
      <c r="F28" s="24"/>
      <c r="G28" s="25"/>
      <c r="H28" s="1"/>
      <c r="I28" s="1"/>
      <c r="J28" s="1"/>
      <c r="K28" s="1"/>
      <c r="L28" s="1"/>
      <c r="M28" s="1"/>
    </row>
    <row r="29" spans="1:13" ht="39.950000000000003" customHeight="1">
      <c r="A29" s="16">
        <v>19</v>
      </c>
      <c r="B29" s="24" t="s">
        <v>70</v>
      </c>
      <c r="C29" s="16" t="s">
        <v>24</v>
      </c>
      <c r="D29" s="16">
        <v>30</v>
      </c>
      <c r="E29" s="25"/>
      <c r="F29" s="24"/>
      <c r="G29" s="29"/>
      <c r="H29" s="1"/>
      <c r="I29" s="1"/>
      <c r="J29" s="1"/>
      <c r="K29" s="1"/>
      <c r="L29" s="1"/>
      <c r="M29" s="1"/>
    </row>
    <row r="30" spans="1:13" ht="39.950000000000003" customHeight="1">
      <c r="A30" s="16">
        <v>20</v>
      </c>
      <c r="B30" s="24" t="s">
        <v>51</v>
      </c>
      <c r="C30" s="16" t="s">
        <v>4</v>
      </c>
      <c r="D30" s="16">
        <v>50</v>
      </c>
      <c r="E30" s="25"/>
      <c r="F30" s="24"/>
      <c r="G30" s="29"/>
      <c r="H30" s="1"/>
      <c r="I30" s="1"/>
      <c r="J30" s="1"/>
      <c r="K30" s="1"/>
      <c r="L30" s="1"/>
      <c r="M30" s="1"/>
    </row>
    <row r="31" spans="1:13" ht="39.950000000000003" customHeight="1">
      <c r="A31" s="16">
        <v>21</v>
      </c>
      <c r="B31" s="24" t="s">
        <v>52</v>
      </c>
      <c r="C31" s="16" t="s">
        <v>4</v>
      </c>
      <c r="D31" s="16">
        <v>200</v>
      </c>
      <c r="E31" s="25"/>
      <c r="F31" s="24"/>
      <c r="G31" s="29"/>
      <c r="H31" s="1"/>
      <c r="I31" s="1"/>
      <c r="J31" s="1"/>
      <c r="K31" s="1"/>
      <c r="L31" s="1"/>
      <c r="M31" s="1"/>
    </row>
    <row r="32" spans="1:13" ht="39.950000000000003" customHeight="1">
      <c r="A32" s="16">
        <v>22</v>
      </c>
      <c r="B32" s="32" t="s">
        <v>61</v>
      </c>
      <c r="C32" s="16" t="s">
        <v>4</v>
      </c>
      <c r="D32" s="16">
        <v>200</v>
      </c>
      <c r="E32" s="25"/>
      <c r="F32" s="24"/>
      <c r="G32" s="29"/>
      <c r="H32" s="12"/>
      <c r="I32" s="1"/>
      <c r="J32" s="1"/>
      <c r="K32" s="1"/>
      <c r="L32" s="1"/>
      <c r="M32" s="1"/>
    </row>
    <row r="33" spans="1:13" ht="45" customHeight="1">
      <c r="A33" s="16">
        <v>23</v>
      </c>
      <c r="B33" s="24" t="s">
        <v>53</v>
      </c>
      <c r="C33" s="16" t="s">
        <v>4</v>
      </c>
      <c r="D33" s="16">
        <v>220</v>
      </c>
      <c r="E33" s="25"/>
      <c r="F33" s="24"/>
      <c r="G33" s="29"/>
      <c r="H33" s="1"/>
      <c r="I33" s="1"/>
      <c r="J33" s="1"/>
      <c r="K33" s="1"/>
      <c r="L33" s="1"/>
      <c r="M33" s="1"/>
    </row>
    <row r="34" spans="1:13" ht="44.25" customHeight="1">
      <c r="A34" s="16">
        <v>24</v>
      </c>
      <c r="B34" s="24" t="s">
        <v>54</v>
      </c>
      <c r="C34" s="16" t="s">
        <v>4</v>
      </c>
      <c r="D34" s="16">
        <v>130</v>
      </c>
      <c r="E34" s="25"/>
      <c r="F34" s="24"/>
      <c r="G34" s="29"/>
      <c r="H34" s="1"/>
      <c r="I34" s="1"/>
      <c r="J34" s="1"/>
      <c r="K34" s="1"/>
      <c r="L34" s="1"/>
      <c r="M34" s="1"/>
    </row>
    <row r="35" spans="1:13" ht="45.75" customHeight="1">
      <c r="A35" s="16">
        <v>25</v>
      </c>
      <c r="B35" s="32" t="s">
        <v>66</v>
      </c>
      <c r="C35" s="16" t="s">
        <v>4</v>
      </c>
      <c r="D35" s="31">
        <v>6500</v>
      </c>
      <c r="E35" s="25"/>
      <c r="F35" s="24"/>
      <c r="G35" s="29"/>
      <c r="H35" s="12"/>
      <c r="I35" s="1"/>
      <c r="J35" s="1"/>
      <c r="K35" s="1"/>
      <c r="L35" s="1"/>
      <c r="M35" s="1"/>
    </row>
    <row r="36" spans="1:13" ht="45.75" customHeight="1">
      <c r="A36" s="16">
        <v>26</v>
      </c>
      <c r="B36" s="32" t="s">
        <v>72</v>
      </c>
      <c r="C36" s="16" t="s">
        <v>4</v>
      </c>
      <c r="D36" s="31">
        <v>800</v>
      </c>
      <c r="E36" s="25"/>
      <c r="F36" s="24"/>
      <c r="G36" s="29"/>
      <c r="H36" s="12"/>
      <c r="I36" s="1"/>
      <c r="J36" s="1"/>
      <c r="K36" s="1"/>
      <c r="L36" s="1"/>
      <c r="M36" s="1"/>
    </row>
    <row r="37" spans="1:13" ht="39.950000000000003" customHeight="1">
      <c r="A37" s="16">
        <v>27</v>
      </c>
      <c r="B37" s="32" t="s">
        <v>55</v>
      </c>
      <c r="C37" s="16" t="s">
        <v>4</v>
      </c>
      <c r="D37" s="16">
        <v>70</v>
      </c>
      <c r="E37" s="25"/>
      <c r="F37" s="24"/>
      <c r="G37" s="29"/>
      <c r="H37" s="1"/>
      <c r="I37" s="1"/>
      <c r="J37" s="1"/>
      <c r="K37" s="1"/>
      <c r="L37" s="1"/>
      <c r="M37" s="1"/>
    </row>
    <row r="38" spans="1:13" ht="39.950000000000003" customHeight="1">
      <c r="A38" s="16">
        <v>28</v>
      </c>
      <c r="B38" s="32" t="s">
        <v>56</v>
      </c>
      <c r="C38" s="16" t="s">
        <v>4</v>
      </c>
      <c r="D38" s="16">
        <v>70</v>
      </c>
      <c r="E38" s="25"/>
      <c r="F38" s="24"/>
      <c r="G38" s="29"/>
      <c r="H38" s="1"/>
      <c r="I38" s="1"/>
      <c r="J38" s="1"/>
      <c r="K38" s="1"/>
      <c r="L38" s="1"/>
      <c r="M38" s="1"/>
    </row>
    <row r="39" spans="1:13" ht="39.950000000000003" customHeight="1">
      <c r="A39" s="16">
        <v>29</v>
      </c>
      <c r="B39" s="24" t="s">
        <v>57</v>
      </c>
      <c r="C39" s="16" t="s">
        <v>4</v>
      </c>
      <c r="D39" s="16">
        <v>20</v>
      </c>
      <c r="E39" s="25"/>
      <c r="F39" s="24"/>
      <c r="G39" s="29"/>
      <c r="H39" s="1"/>
      <c r="I39" s="1"/>
      <c r="J39" s="1"/>
      <c r="K39" s="1"/>
      <c r="L39" s="1"/>
      <c r="M39" s="1"/>
    </row>
    <row r="40" spans="1:13" ht="39.950000000000003" customHeight="1">
      <c r="A40" s="16">
        <v>30</v>
      </c>
      <c r="B40" s="24" t="s">
        <v>60</v>
      </c>
      <c r="C40" s="16" t="s">
        <v>4</v>
      </c>
      <c r="D40" s="16">
        <v>50</v>
      </c>
      <c r="E40" s="25"/>
      <c r="F40" s="24"/>
      <c r="G40" s="29"/>
      <c r="H40" s="1"/>
      <c r="I40" s="1"/>
      <c r="J40" s="1"/>
      <c r="K40" s="1"/>
      <c r="L40" s="1"/>
      <c r="M40" s="1"/>
    </row>
    <row r="41" spans="1:13" ht="39.950000000000003" customHeight="1">
      <c r="A41" s="16">
        <v>31</v>
      </c>
      <c r="B41" s="24" t="s">
        <v>59</v>
      </c>
      <c r="C41" s="16" t="s">
        <v>4</v>
      </c>
      <c r="D41" s="16">
        <v>50</v>
      </c>
      <c r="E41" s="25"/>
      <c r="F41" s="24"/>
      <c r="G41" s="29"/>
      <c r="H41" s="1"/>
      <c r="I41" s="1"/>
      <c r="J41" s="1"/>
      <c r="K41" s="1"/>
      <c r="L41" s="1"/>
      <c r="M41" s="1"/>
    </row>
    <row r="42" spans="1:13" ht="39.950000000000003" customHeight="1">
      <c r="A42" s="16">
        <v>32</v>
      </c>
      <c r="B42" s="32" t="s">
        <v>40</v>
      </c>
      <c r="C42" s="16" t="s">
        <v>4</v>
      </c>
      <c r="D42" s="16">
        <v>80</v>
      </c>
      <c r="E42" s="25"/>
      <c r="F42" s="24"/>
      <c r="G42" s="29"/>
      <c r="H42" s="1"/>
      <c r="I42" s="1"/>
      <c r="J42" s="1"/>
      <c r="K42" s="1"/>
      <c r="L42" s="1"/>
      <c r="M42" s="1"/>
    </row>
    <row r="43" spans="1:13" ht="39.950000000000003" customHeight="1">
      <c r="A43" s="16">
        <v>33</v>
      </c>
      <c r="B43" s="32" t="s">
        <v>41</v>
      </c>
      <c r="C43" s="16" t="s">
        <v>4</v>
      </c>
      <c r="D43" s="16">
        <v>60</v>
      </c>
      <c r="E43" s="25"/>
      <c r="F43" s="24"/>
      <c r="G43" s="29"/>
      <c r="H43" s="1"/>
      <c r="I43" s="1"/>
      <c r="J43" s="1"/>
      <c r="K43" s="1"/>
      <c r="L43" s="1"/>
      <c r="M43" s="1"/>
    </row>
    <row r="44" spans="1:13" ht="39.950000000000003" customHeight="1">
      <c r="A44" s="16">
        <v>34</v>
      </c>
      <c r="B44" s="32" t="s">
        <v>42</v>
      </c>
      <c r="C44" s="16" t="s">
        <v>4</v>
      </c>
      <c r="D44" s="16">
        <v>40</v>
      </c>
      <c r="E44" s="25"/>
      <c r="F44" s="24"/>
      <c r="G44" s="29"/>
      <c r="H44" s="1"/>
      <c r="I44" s="1"/>
      <c r="J44" s="1"/>
      <c r="K44" s="1"/>
      <c r="L44" s="1"/>
      <c r="M44" s="1"/>
    </row>
    <row r="45" spans="1:13" ht="39.950000000000003" customHeight="1">
      <c r="A45" s="16">
        <v>35</v>
      </c>
      <c r="B45" s="24" t="s">
        <v>43</v>
      </c>
      <c r="C45" s="16" t="s">
        <v>4</v>
      </c>
      <c r="D45" s="16">
        <v>50</v>
      </c>
      <c r="E45" s="25"/>
      <c r="F45" s="24"/>
      <c r="G45" s="29"/>
      <c r="H45" s="1"/>
      <c r="I45" s="1"/>
      <c r="J45" s="1"/>
      <c r="K45" s="1"/>
      <c r="L45" s="1"/>
      <c r="M45" s="1"/>
    </row>
    <row r="46" spans="1:13" ht="39.950000000000003" customHeight="1">
      <c r="A46" s="16">
        <v>36</v>
      </c>
      <c r="B46" s="24" t="s">
        <v>44</v>
      </c>
      <c r="C46" s="16" t="s">
        <v>4</v>
      </c>
      <c r="D46" s="16">
        <v>50</v>
      </c>
      <c r="E46" s="25"/>
      <c r="F46" s="24"/>
      <c r="G46" s="29"/>
      <c r="H46" s="1"/>
      <c r="I46" s="1"/>
      <c r="J46" s="1"/>
      <c r="K46" s="1"/>
      <c r="L46" s="1"/>
      <c r="M46" s="1"/>
    </row>
    <row r="47" spans="1:13" ht="39.950000000000003" customHeight="1">
      <c r="A47" s="16">
        <v>37</v>
      </c>
      <c r="B47" s="24" t="s">
        <v>25</v>
      </c>
      <c r="C47" s="16" t="s">
        <v>4</v>
      </c>
      <c r="D47" s="16">
        <v>110</v>
      </c>
      <c r="E47" s="25"/>
      <c r="F47" s="24"/>
      <c r="G47" s="29"/>
      <c r="H47" s="1"/>
      <c r="I47" s="1"/>
      <c r="J47" s="1"/>
      <c r="K47" s="1"/>
      <c r="L47" s="1"/>
      <c r="M47" s="1"/>
    </row>
    <row r="48" spans="1:13" ht="39.950000000000003" customHeight="1">
      <c r="A48" s="16">
        <v>38</v>
      </c>
      <c r="B48" s="24" t="s">
        <v>26</v>
      </c>
      <c r="C48" s="16" t="s">
        <v>4</v>
      </c>
      <c r="D48" s="16">
        <v>100</v>
      </c>
      <c r="E48" s="25"/>
      <c r="F48" s="24"/>
      <c r="G48" s="29"/>
      <c r="H48" s="1"/>
      <c r="I48" s="1"/>
      <c r="J48" s="1"/>
      <c r="K48" s="1"/>
      <c r="L48" s="1"/>
      <c r="M48" s="1"/>
    </row>
    <row r="49" spans="1:13" ht="39.950000000000003" customHeight="1">
      <c r="A49" s="16">
        <v>39</v>
      </c>
      <c r="B49" s="24" t="s">
        <v>45</v>
      </c>
      <c r="C49" s="16" t="s">
        <v>4</v>
      </c>
      <c r="D49" s="16">
        <v>30</v>
      </c>
      <c r="E49" s="25"/>
      <c r="F49" s="24"/>
      <c r="G49" s="29"/>
      <c r="H49" s="1"/>
      <c r="I49" s="1"/>
      <c r="J49" s="1"/>
      <c r="K49" s="1"/>
      <c r="L49" s="1"/>
      <c r="M49" s="1"/>
    </row>
    <row r="50" spans="1:13" ht="39.950000000000003" customHeight="1">
      <c r="A50" s="16">
        <v>40</v>
      </c>
      <c r="B50" s="24" t="s">
        <v>46</v>
      </c>
      <c r="C50" s="16" t="s">
        <v>4</v>
      </c>
      <c r="D50" s="16">
        <v>30</v>
      </c>
      <c r="E50" s="25"/>
      <c r="F50" s="24"/>
      <c r="G50" s="29"/>
      <c r="H50" s="1"/>
      <c r="I50" s="1"/>
      <c r="J50" s="1"/>
      <c r="K50" s="1"/>
      <c r="L50" s="1"/>
      <c r="M50" s="1"/>
    </row>
    <row r="51" spans="1:13" ht="39.950000000000003" customHeight="1">
      <c r="A51" s="16">
        <v>41</v>
      </c>
      <c r="B51" s="24" t="s">
        <v>47</v>
      </c>
      <c r="C51" s="16" t="s">
        <v>4</v>
      </c>
      <c r="D51" s="16">
        <v>20</v>
      </c>
      <c r="E51" s="25"/>
      <c r="F51" s="24"/>
      <c r="G51" s="29"/>
      <c r="H51" s="1"/>
      <c r="I51" s="1"/>
      <c r="J51" s="1"/>
      <c r="K51" s="1"/>
      <c r="L51" s="1"/>
      <c r="M51" s="1"/>
    </row>
    <row r="52" spans="1:13" ht="39.950000000000003" customHeight="1">
      <c r="A52" s="16">
        <v>42</v>
      </c>
      <c r="B52" s="24" t="s">
        <v>77</v>
      </c>
      <c r="C52" s="16" t="s">
        <v>4</v>
      </c>
      <c r="D52" s="16">
        <v>81</v>
      </c>
      <c r="E52" s="25"/>
      <c r="F52" s="24"/>
      <c r="G52" s="29"/>
      <c r="H52" s="1"/>
      <c r="I52" s="1"/>
      <c r="J52" s="1"/>
      <c r="K52" s="1"/>
      <c r="L52" s="1"/>
      <c r="M52" s="1"/>
    </row>
    <row r="53" spans="1:13" ht="39.950000000000003" customHeight="1">
      <c r="A53" s="16">
        <v>43</v>
      </c>
      <c r="B53" s="24" t="s">
        <v>78</v>
      </c>
      <c r="C53" s="16" t="s">
        <v>4</v>
      </c>
      <c r="D53" s="16">
        <v>75</v>
      </c>
      <c r="E53" s="25"/>
      <c r="F53" s="24"/>
      <c r="G53" s="29"/>
      <c r="H53" s="1"/>
      <c r="I53" s="1"/>
      <c r="J53" s="1"/>
      <c r="K53" s="1"/>
      <c r="L53" s="1"/>
      <c r="M53" s="1"/>
    </row>
    <row r="54" spans="1:13" ht="39.950000000000003" customHeight="1">
      <c r="A54" s="16">
        <v>44</v>
      </c>
      <c r="B54" s="24" t="s">
        <v>79</v>
      </c>
      <c r="C54" s="16" t="s">
        <v>4</v>
      </c>
      <c r="D54" s="16">
        <v>75</v>
      </c>
      <c r="E54" s="25"/>
      <c r="F54" s="24"/>
      <c r="G54" s="29"/>
      <c r="H54" s="1"/>
      <c r="I54" s="1"/>
      <c r="J54" s="1"/>
      <c r="K54" s="1"/>
      <c r="L54" s="1"/>
      <c r="M54" s="1"/>
    </row>
    <row r="55" spans="1:13" ht="39.950000000000003" customHeight="1">
      <c r="A55" s="16">
        <v>45</v>
      </c>
      <c r="B55" s="24" t="s">
        <v>27</v>
      </c>
      <c r="C55" s="16" t="s">
        <v>4</v>
      </c>
      <c r="D55" s="16">
        <v>50</v>
      </c>
      <c r="E55" s="25"/>
      <c r="F55" s="24"/>
      <c r="G55" s="29"/>
      <c r="H55" s="1"/>
      <c r="I55" s="1"/>
      <c r="J55" s="1"/>
      <c r="K55" s="1"/>
      <c r="L55" s="1"/>
      <c r="M55" s="1"/>
    </row>
    <row r="56" spans="1:13" ht="39.950000000000003" customHeight="1">
      <c r="A56" s="16">
        <v>46</v>
      </c>
      <c r="B56" s="24" t="s">
        <v>28</v>
      </c>
      <c r="C56" s="16" t="s">
        <v>4</v>
      </c>
      <c r="D56" s="16">
        <v>50</v>
      </c>
      <c r="E56" s="25"/>
      <c r="F56" s="24"/>
      <c r="G56" s="29"/>
      <c r="H56" s="1"/>
      <c r="I56" s="1"/>
      <c r="J56" s="1"/>
      <c r="K56" s="1"/>
      <c r="L56" s="1"/>
      <c r="M56" s="1"/>
    </row>
    <row r="57" spans="1:13" ht="39.950000000000003" customHeight="1">
      <c r="A57" s="16">
        <v>47</v>
      </c>
      <c r="B57" s="24" t="s">
        <v>62</v>
      </c>
      <c r="C57" s="16" t="s">
        <v>4</v>
      </c>
      <c r="D57" s="16">
        <v>60</v>
      </c>
      <c r="E57" s="25"/>
      <c r="F57" s="24"/>
      <c r="G57" s="29"/>
      <c r="H57" s="48"/>
      <c r="I57" s="1"/>
      <c r="J57" s="1"/>
      <c r="K57" s="1"/>
      <c r="L57" s="1"/>
      <c r="M57" s="1"/>
    </row>
    <row r="58" spans="1:13" ht="39.950000000000003" customHeight="1">
      <c r="A58" s="16">
        <v>48</v>
      </c>
      <c r="B58" s="24" t="s">
        <v>29</v>
      </c>
      <c r="C58" s="16" t="s">
        <v>4</v>
      </c>
      <c r="D58" s="16">
        <v>55</v>
      </c>
      <c r="E58" s="25"/>
      <c r="F58" s="24"/>
      <c r="G58" s="29"/>
      <c r="H58" s="1"/>
      <c r="I58" s="1"/>
      <c r="J58" s="1"/>
      <c r="K58" s="1"/>
      <c r="L58" s="1"/>
      <c r="M58" s="1"/>
    </row>
    <row r="59" spans="1:13" ht="39.950000000000003" customHeight="1">
      <c r="A59" s="16">
        <v>49</v>
      </c>
      <c r="B59" s="24" t="s">
        <v>63</v>
      </c>
      <c r="C59" s="16" t="s">
        <v>4</v>
      </c>
      <c r="D59" s="16">
        <v>50</v>
      </c>
      <c r="E59" s="25"/>
      <c r="F59" s="24"/>
      <c r="G59" s="29"/>
      <c r="H59" s="1"/>
      <c r="I59" s="1"/>
      <c r="J59" s="1"/>
      <c r="K59" s="1"/>
      <c r="L59" s="1"/>
      <c r="M59" s="1"/>
    </row>
    <row r="60" spans="1:13" ht="39.950000000000003" customHeight="1">
      <c r="A60" s="16">
        <v>50</v>
      </c>
      <c r="B60" s="24" t="s">
        <v>64</v>
      </c>
      <c r="C60" s="16" t="s">
        <v>4</v>
      </c>
      <c r="D60" s="16">
        <v>50</v>
      </c>
      <c r="E60" s="25"/>
      <c r="F60" s="24"/>
      <c r="G60" s="29"/>
      <c r="H60" s="1"/>
      <c r="I60" s="1"/>
      <c r="J60" s="1"/>
      <c r="K60" s="1"/>
      <c r="L60" s="1"/>
      <c r="M60" s="1"/>
    </row>
    <row r="61" spans="1:13" ht="39.950000000000003" customHeight="1">
      <c r="A61" s="16">
        <v>51</v>
      </c>
      <c r="B61" s="24" t="s">
        <v>67</v>
      </c>
      <c r="C61" s="16" t="s">
        <v>6</v>
      </c>
      <c r="D61" s="16">
        <v>500</v>
      </c>
      <c r="E61" s="25"/>
      <c r="F61" s="24"/>
      <c r="G61" s="29"/>
      <c r="H61" s="1"/>
      <c r="I61" s="1"/>
      <c r="J61" s="1"/>
      <c r="K61" s="1"/>
      <c r="L61" s="1"/>
      <c r="M61" s="1"/>
    </row>
    <row r="62" spans="1:13" ht="39.950000000000003" customHeight="1">
      <c r="A62" s="16">
        <v>52</v>
      </c>
      <c r="B62" s="24" t="s">
        <v>31</v>
      </c>
      <c r="C62" s="16" t="s">
        <v>4</v>
      </c>
      <c r="D62" s="16">
        <v>100</v>
      </c>
      <c r="E62" s="25"/>
      <c r="F62" s="24"/>
      <c r="G62" s="29"/>
      <c r="H62" s="1"/>
      <c r="I62" s="1"/>
      <c r="J62" s="1"/>
      <c r="K62" s="1"/>
      <c r="L62" s="1"/>
      <c r="M62" s="1"/>
    </row>
    <row r="63" spans="1:13" ht="39.950000000000003" customHeight="1">
      <c r="A63" s="16">
        <v>53</v>
      </c>
      <c r="B63" s="24" t="s">
        <v>30</v>
      </c>
      <c r="C63" s="16" t="s">
        <v>4</v>
      </c>
      <c r="D63" s="16">
        <v>28</v>
      </c>
      <c r="E63" s="25"/>
      <c r="F63" s="24"/>
      <c r="G63" s="29"/>
      <c r="H63" s="1"/>
      <c r="I63" s="1"/>
      <c r="J63" s="1"/>
      <c r="K63" s="1"/>
      <c r="L63" s="1"/>
      <c r="M63" s="1"/>
    </row>
    <row r="64" spans="1:13" ht="39.950000000000003" customHeight="1">
      <c r="A64" s="16">
        <v>54</v>
      </c>
      <c r="B64" s="24" t="s">
        <v>48</v>
      </c>
      <c r="C64" s="16" t="s">
        <v>4</v>
      </c>
      <c r="D64" s="16">
        <v>25</v>
      </c>
      <c r="E64" s="25"/>
      <c r="F64" s="24"/>
      <c r="G64" s="29"/>
      <c r="H64" s="1"/>
      <c r="I64" s="1"/>
      <c r="J64" s="1"/>
      <c r="K64" s="1"/>
      <c r="L64" s="1"/>
      <c r="M64" s="1"/>
    </row>
    <row r="65" spans="1:11" ht="39.950000000000003" customHeight="1">
      <c r="A65" s="16">
        <v>55</v>
      </c>
      <c r="B65" s="24" t="s">
        <v>65</v>
      </c>
      <c r="C65" s="16" t="s">
        <v>4</v>
      </c>
      <c r="D65" s="16">
        <v>46</v>
      </c>
      <c r="E65" s="25"/>
      <c r="F65" s="21"/>
      <c r="G65" s="29"/>
      <c r="J65" s="7">
        <f>G65+G66</f>
        <v>0</v>
      </c>
      <c r="K65">
        <f>J65*1.23</f>
        <v>0</v>
      </c>
    </row>
    <row r="66" spans="1:11" ht="39.950000000000003" customHeight="1">
      <c r="A66" s="16">
        <v>56</v>
      </c>
      <c r="B66" s="24" t="s">
        <v>71</v>
      </c>
      <c r="C66" s="16" t="s">
        <v>4</v>
      </c>
      <c r="D66" s="16">
        <v>10</v>
      </c>
      <c r="E66" s="25"/>
      <c r="F66" s="21"/>
      <c r="G66" s="29"/>
    </row>
    <row r="67" spans="1:11" ht="39.950000000000003" customHeight="1">
      <c r="A67" s="16">
        <v>57</v>
      </c>
      <c r="B67" s="24" t="s">
        <v>73</v>
      </c>
      <c r="C67" s="16" t="s">
        <v>4</v>
      </c>
      <c r="D67" s="16">
        <v>40</v>
      </c>
      <c r="E67" s="25"/>
      <c r="F67" s="19"/>
      <c r="G67" s="29"/>
    </row>
    <row r="68" spans="1:11" ht="39.950000000000003" customHeight="1">
      <c r="A68" s="20"/>
      <c r="B68" s="17"/>
      <c r="C68" s="17"/>
      <c r="D68" s="20"/>
      <c r="E68" s="18" t="s">
        <v>5</v>
      </c>
      <c r="F68" s="19" t="e">
        <f>#REF!+#REF!</f>
        <v>#REF!</v>
      </c>
      <c r="G68" s="21"/>
      <c r="H68" s="7"/>
    </row>
    <row r="69" spans="1:11" ht="39.950000000000003" customHeight="1">
      <c r="A69" s="53" t="s">
        <v>9</v>
      </c>
      <c r="B69" s="54"/>
      <c r="C69" s="54"/>
      <c r="D69" s="54"/>
      <c r="E69" s="54"/>
      <c r="F69" s="40" t="e">
        <f>F68</f>
        <v>#REF!</v>
      </c>
      <c r="G69" s="21"/>
      <c r="H69">
        <f>H68*1.23</f>
        <v>0</v>
      </c>
    </row>
    <row r="70" spans="1:11" ht="39.950000000000003" customHeight="1">
      <c r="A70" s="56" t="s">
        <v>8</v>
      </c>
      <c r="B70" s="57"/>
      <c r="C70" s="57"/>
      <c r="D70" s="57"/>
      <c r="E70" s="57"/>
      <c r="F70" s="19" t="e">
        <f>0.23*F69</f>
        <v>#REF!</v>
      </c>
      <c r="G70" s="21"/>
    </row>
    <row r="71" spans="1:11" ht="39.950000000000003" customHeight="1">
      <c r="A71" s="53" t="s">
        <v>10</v>
      </c>
      <c r="B71" s="54"/>
      <c r="C71" s="54"/>
      <c r="D71" s="54"/>
      <c r="E71" s="54"/>
      <c r="F71" s="6" t="e">
        <f>SUM(F69:F70)</f>
        <v>#REF!</v>
      </c>
      <c r="G71" s="41"/>
    </row>
    <row r="72" spans="1:11" ht="39.950000000000003" customHeight="1">
      <c r="A72" s="5"/>
      <c r="B72" s="3"/>
      <c r="C72" s="3"/>
      <c r="D72" s="5"/>
      <c r="E72" s="8"/>
    </row>
    <row r="73" spans="1:11" ht="39.950000000000003" customHeight="1">
      <c r="A73" s="5"/>
      <c r="B73" s="43"/>
      <c r="C73" s="43"/>
      <c r="D73" s="44"/>
      <c r="E73" s="45"/>
    </row>
    <row r="74" spans="1:11" ht="39.950000000000003" customHeight="1">
      <c r="A74" s="5"/>
      <c r="B74" s="43" t="s">
        <v>14</v>
      </c>
      <c r="C74" s="43"/>
      <c r="D74" s="44"/>
      <c r="E74" s="45"/>
    </row>
    <row r="75" spans="1:11" ht="20.25" customHeight="1">
      <c r="A75" s="5"/>
      <c r="B75" s="43" t="s">
        <v>81</v>
      </c>
      <c r="C75" s="43"/>
      <c r="D75" s="44"/>
      <c r="E75" s="45"/>
    </row>
    <row r="76" spans="1:11" ht="14.25" customHeight="1">
      <c r="A76" s="5"/>
      <c r="B76" s="43" t="s">
        <v>15</v>
      </c>
      <c r="C76" s="43"/>
      <c r="D76" s="44"/>
      <c r="E76" s="45"/>
    </row>
    <row r="77" spans="1:11" ht="6" customHeight="1">
      <c r="A77" s="5"/>
      <c r="B77" s="43" t="s">
        <v>16</v>
      </c>
      <c r="C77" s="43"/>
      <c r="D77" s="44"/>
      <c r="E77" s="45"/>
    </row>
    <row r="78" spans="1:11" ht="11.25" customHeight="1">
      <c r="A78" s="5"/>
      <c r="B78" s="43"/>
      <c r="C78" s="43"/>
      <c r="D78" s="44"/>
      <c r="E78" s="45"/>
    </row>
    <row r="79" spans="1:11" ht="25.5" customHeight="1">
      <c r="A79" s="5"/>
      <c r="B79" s="43" t="s">
        <v>17</v>
      </c>
      <c r="C79" s="43"/>
      <c r="D79" s="44"/>
      <c r="E79" s="45"/>
    </row>
    <row r="80" spans="1:11" ht="17.25" customHeight="1">
      <c r="A80" s="5"/>
      <c r="B80" s="46" t="s">
        <v>80</v>
      </c>
      <c r="C80" s="43"/>
      <c r="D80" s="44"/>
      <c r="E80" s="45"/>
    </row>
    <row r="81" spans="1:17" ht="20.100000000000001" customHeight="1">
      <c r="A81" s="5"/>
      <c r="B81" s="47"/>
      <c r="C81" s="43"/>
      <c r="D81" s="44"/>
      <c r="E81" s="45"/>
    </row>
    <row r="82" spans="1:17">
      <c r="A82" s="5"/>
      <c r="C82" s="3"/>
      <c r="D82" s="5"/>
      <c r="E82" s="8"/>
    </row>
    <row r="83" spans="1:17" s="1" customFormat="1">
      <c r="A83" s="5"/>
      <c r="B83" s="3"/>
      <c r="C83" s="3"/>
      <c r="D83" s="5"/>
      <c r="E83" s="8"/>
      <c r="G83"/>
      <c r="H83"/>
      <c r="I83"/>
      <c r="J83"/>
      <c r="K83"/>
      <c r="L83"/>
      <c r="M83"/>
      <c r="N83"/>
      <c r="O83"/>
      <c r="P83"/>
      <c r="Q83"/>
    </row>
    <row r="84" spans="1:17" s="1" customFormat="1">
      <c r="A84" s="5"/>
      <c r="B84" s="3"/>
      <c r="C84" s="3"/>
      <c r="D84" s="5"/>
      <c r="E84" s="8"/>
      <c r="G84"/>
      <c r="H84"/>
      <c r="I84"/>
      <c r="J84"/>
      <c r="K84"/>
      <c r="L84"/>
      <c r="M84"/>
      <c r="N84"/>
      <c r="O84"/>
      <c r="P84"/>
      <c r="Q84"/>
    </row>
    <row r="85" spans="1:17" s="1" customFormat="1">
      <c r="A85" s="5"/>
      <c r="B85" s="3"/>
      <c r="C85" s="3"/>
      <c r="D85" s="5"/>
      <c r="E85" s="8"/>
      <c r="G85"/>
      <c r="H85"/>
      <c r="I85"/>
      <c r="J85"/>
      <c r="K85"/>
      <c r="L85"/>
      <c r="M85"/>
      <c r="N85"/>
      <c r="O85"/>
      <c r="P85"/>
      <c r="Q85"/>
    </row>
    <row r="86" spans="1:17" s="1" customFormat="1">
      <c r="A86" s="5"/>
      <c r="B86" s="3"/>
      <c r="C86" s="3"/>
      <c r="D86" s="5"/>
      <c r="E86" s="8"/>
      <c r="G86"/>
      <c r="H86"/>
      <c r="I86"/>
      <c r="J86"/>
      <c r="K86"/>
      <c r="L86"/>
      <c r="M86"/>
      <c r="N86"/>
      <c r="O86"/>
      <c r="P86"/>
      <c r="Q86"/>
    </row>
    <row r="87" spans="1:17" s="1" customFormat="1">
      <c r="A87" s="2"/>
      <c r="D87" s="2"/>
      <c r="E87" s="9"/>
      <c r="G87"/>
      <c r="H87"/>
      <c r="I87"/>
      <c r="J87"/>
      <c r="K87"/>
      <c r="L87"/>
      <c r="M87"/>
      <c r="N87"/>
      <c r="O87"/>
      <c r="P87"/>
      <c r="Q87"/>
    </row>
    <row r="88" spans="1:17" s="1" customFormat="1">
      <c r="A88" s="2"/>
      <c r="D88" s="2"/>
      <c r="E88" s="9"/>
      <c r="G88"/>
      <c r="H88"/>
      <c r="I88"/>
      <c r="J88"/>
      <c r="K88"/>
      <c r="L88"/>
      <c r="M88"/>
      <c r="N88"/>
      <c r="O88"/>
      <c r="P88"/>
      <c r="Q88"/>
    </row>
    <row r="89" spans="1:17" s="1" customFormat="1">
      <c r="A89" s="2"/>
      <c r="D89" s="2"/>
      <c r="E89" s="9"/>
      <c r="G89"/>
      <c r="H89"/>
      <c r="I89"/>
      <c r="J89"/>
      <c r="K89"/>
      <c r="L89"/>
      <c r="M89"/>
      <c r="N89"/>
      <c r="O89"/>
      <c r="P89"/>
      <c r="Q89"/>
    </row>
    <row r="90" spans="1:17" s="1" customFormat="1">
      <c r="A90" s="2"/>
      <c r="D90" s="2"/>
      <c r="E90" s="9"/>
      <c r="G90"/>
      <c r="H90"/>
      <c r="I90"/>
      <c r="J90"/>
      <c r="K90"/>
      <c r="L90"/>
      <c r="M90"/>
      <c r="N90"/>
      <c r="O90"/>
      <c r="P90"/>
      <c r="Q90"/>
    </row>
    <row r="91" spans="1:17" s="1" customFormat="1">
      <c r="A91" s="2"/>
      <c r="D91" s="2"/>
      <c r="E91" s="9"/>
      <c r="G91"/>
      <c r="H91"/>
      <c r="I91"/>
      <c r="J91"/>
      <c r="K91"/>
      <c r="L91"/>
      <c r="M91"/>
      <c r="N91"/>
      <c r="O91"/>
      <c r="P91"/>
      <c r="Q91"/>
    </row>
    <row r="92" spans="1:17" s="1" customFormat="1">
      <c r="A92" s="2"/>
      <c r="D92" s="2"/>
      <c r="E92" s="9"/>
      <c r="G92"/>
      <c r="H92"/>
      <c r="I92"/>
      <c r="J92"/>
      <c r="K92"/>
      <c r="L92"/>
      <c r="M92"/>
      <c r="N92"/>
      <c r="O92"/>
      <c r="P92"/>
      <c r="Q92"/>
    </row>
  </sheetData>
  <mergeCells count="4">
    <mergeCell ref="A8:F8"/>
    <mergeCell ref="A69:E69"/>
    <mergeCell ref="A70:E70"/>
    <mergeCell ref="A71:E71"/>
  </mergeCells>
  <pageMargins left="0.51181102362204722" right="0.51181102362204722" top="0.55118110236220474" bottom="0.55118110236220474" header="0.31496062992125984" footer="0.31496062992125984"/>
  <pageSetup paperSize="9" scale="93" orientation="portrait" horizontalDpi="300" verticalDpi="3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ΠΡΟΫΠΟΛΟΓΙΣΜΟΣ 2016</vt:lpstr>
      <vt:lpstr>ΠΡΟΫΠΟΛΟΓΙΣΜΟΣ ΠΡΟΣΦΟΡΑΣ</vt:lpstr>
      <vt:lpstr>'ΠΡΟΫΠΟΛΟΓΙΣΜΟΣ 2016'!Print_Titles</vt:lpstr>
      <vt:lpstr>'ΠΡΟΫΠΟΛΟΓΙΣΜΟΣ ΠΡΟΣΦΟΡΑΣ'!Print_Titles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tsaras</dc:creator>
  <cp:lastModifiedBy>texnuser1</cp:lastModifiedBy>
  <cp:lastPrinted>2016-03-31T06:45:19Z</cp:lastPrinted>
  <dcterms:created xsi:type="dcterms:W3CDTF">2009-02-12T09:51:45Z</dcterms:created>
  <dcterms:modified xsi:type="dcterms:W3CDTF">2016-03-31T07:40:30Z</dcterms:modified>
</cp:coreProperties>
</file>